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ers\Downloads\"/>
    </mc:Choice>
  </mc:AlternateContent>
  <xr:revisionPtr revIDLastSave="0" documentId="13_ncr:1_{B3A34611-A6D9-4AB9-BB6C-7F8381F5B5F6}" xr6:coauthVersionLast="47" xr6:coauthVersionMax="47" xr10:uidLastSave="{00000000-0000-0000-0000-000000000000}"/>
  <bookViews>
    <workbookView xWindow="-120" yWindow="-120" windowWidth="29040" windowHeight="15840" tabRatio="843" firstSheet="2" activeTab="9" xr2:uid="{503FC426-E991-43D8-A1E5-3F9E8EC419BF}"/>
  </bookViews>
  <sheets>
    <sheet name="SUM Function" sheetId="1" r:id="rId1"/>
    <sheet name="SUMPRODUCT Function" sheetId="2" r:id="rId2"/>
    <sheet name="IF, SUM &amp; OFFSET Functions" sheetId="3" r:id="rId3"/>
    <sheet name="SUM &amp; OFFSET Functions" sheetId="6" r:id="rId4"/>
    <sheet name="SUM, MATCH &amp; OFFSET Functions" sheetId="4" r:id="rId5"/>
    <sheet name="YEARFRAC &amp; SUMIFS Functions" sheetId="5" r:id="rId6"/>
    <sheet name="SUM, OFFSET &amp; COUNTA Functions" sheetId="9" r:id="rId7"/>
    <sheet name="Pivot Table" sheetId="8" r:id="rId8"/>
    <sheet name="Pivot Table Result" sheetId="10" r:id="rId9"/>
    <sheet name="YTD Average" sheetId="7" r:id="rId10"/>
  </sheet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H6" i="9"/>
  <c r="I6" i="9"/>
  <c r="G6" i="9"/>
  <c r="G7" i="5"/>
  <c r="G8" i="5"/>
  <c r="G9" i="5"/>
  <c r="G10" i="5"/>
  <c r="G11" i="5"/>
  <c r="G6" i="5"/>
  <c r="F7" i="5"/>
  <c r="F8" i="5"/>
  <c r="F9" i="5"/>
  <c r="F10" i="5"/>
  <c r="F11" i="5"/>
  <c r="G7" i="4"/>
  <c r="G8" i="4"/>
  <c r="G9" i="4"/>
  <c r="G10" i="4"/>
  <c r="G11" i="4"/>
  <c r="G7" i="6"/>
  <c r="G8" i="6"/>
  <c r="G9" i="6"/>
  <c r="G10" i="6"/>
  <c r="G11" i="6"/>
  <c r="E7" i="3"/>
  <c r="E8" i="3"/>
  <c r="E9" i="3"/>
  <c r="E10" i="3"/>
  <c r="E11" i="3"/>
  <c r="E7" i="2"/>
  <c r="E8" i="2"/>
  <c r="E9" i="2"/>
  <c r="E10" i="2"/>
  <c r="E11" i="2"/>
  <c r="E7" i="1"/>
  <c r="E8" i="1"/>
  <c r="E9" i="1"/>
  <c r="E10" i="1"/>
  <c r="E11" i="1"/>
  <c r="D6" i="7"/>
  <c r="G6" i="6"/>
  <c r="E6" i="3"/>
  <c r="F6" i="5"/>
  <c r="G6" i="4"/>
  <c r="E6" i="2"/>
  <c r="E6" i="1"/>
</calcChain>
</file>

<file path=xl/sharedStrings.xml><?xml version="1.0" encoding="utf-8"?>
<sst xmlns="http://schemas.openxmlformats.org/spreadsheetml/2006/main" count="209" uniqueCount="37">
  <si>
    <t>Month</t>
  </si>
  <si>
    <t>Orders</t>
  </si>
  <si>
    <t>Delivery Charge</t>
  </si>
  <si>
    <t>January</t>
  </si>
  <si>
    <t>February</t>
  </si>
  <si>
    <t>March</t>
  </si>
  <si>
    <t>April</t>
  </si>
  <si>
    <t>May</t>
  </si>
  <si>
    <t>June</t>
  </si>
  <si>
    <t>Calculating YTD in Excel</t>
  </si>
  <si>
    <t>Practice</t>
  </si>
  <si>
    <t>YTD Growth Rate</t>
  </si>
  <si>
    <t>D03</t>
  </si>
  <si>
    <t>M11</t>
  </si>
  <si>
    <t>P01</t>
  </si>
  <si>
    <t>R08</t>
  </si>
  <si>
    <t>P07</t>
  </si>
  <si>
    <t>P03</t>
  </si>
  <si>
    <t>Product Code</t>
  </si>
  <si>
    <t>Regular</t>
  </si>
  <si>
    <t>Delivery Type</t>
  </si>
  <si>
    <t>Cost</t>
  </si>
  <si>
    <t>Selling Price</t>
  </si>
  <si>
    <t>YTD Profit</t>
  </si>
  <si>
    <t>Year Fraction</t>
  </si>
  <si>
    <t>Date</t>
  </si>
  <si>
    <t>Row Labels</t>
  </si>
  <si>
    <t>Grand Total</t>
  </si>
  <si>
    <t>Sum of 2020</t>
  </si>
  <si>
    <t>Sum of 2021</t>
  </si>
  <si>
    <t>Sum of 2022</t>
  </si>
  <si>
    <t>Sales</t>
  </si>
  <si>
    <t>YTD Average</t>
  </si>
  <si>
    <t>Rapid</t>
  </si>
  <si>
    <t>YTD Delivery Charge Per Order</t>
  </si>
  <si>
    <t>YTD Till March</t>
  </si>
  <si>
    <t>YTD Comparison Till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</si>
</sst>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1E1E1E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8"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90.649441203706" createdVersion="8" refreshedVersion="8" minRefreshableVersion="3" recordCount="6" xr:uid="{A9DADA8C-3F4C-4107-A0AE-E1991A00E89A}">
  <cacheSource type="worksheet">
    <worksheetSource ref="B5:E11" sheet="Pivot Table"/>
  </cacheSource>
  <cacheFields count="4">
    <cacheField name="Month" numFmtId="0">
      <sharedItems count="6">
        <s v="January"/>
        <s v="February"/>
        <s v="March"/>
        <s v="April"/>
        <s v="May"/>
        <s v="June"/>
      </sharedItems>
    </cacheField>
    <cacheField name="2020" numFmtId="164">
      <sharedItems containsSemiMixedTypes="0" containsString="0" containsNumber="1" minValue="1850" maxValue="5800"/>
    </cacheField>
    <cacheField name="2021" numFmtId="164">
      <sharedItems containsSemiMixedTypes="0" containsString="0" containsNumber="1" minValue="1748.45" maxValue="4375.25"/>
    </cacheField>
    <cacheField name="2022" numFmtId="164">
      <sharedItems containsSemiMixedTypes="0" containsString="0" containsNumber="1" minValue="1773.25" maxValue="4575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2750"/>
    <n v="2525.75"/>
    <n v="2350.65"/>
  </r>
  <r>
    <x v="1"/>
    <n v="3590.75"/>
    <n v="3985.25"/>
    <n v="3500"/>
  </r>
  <r>
    <x v="2"/>
    <n v="3590.25"/>
    <n v="4375.25"/>
    <n v="4575.25"/>
  </r>
  <r>
    <x v="3"/>
    <n v="5800"/>
    <n v="3040.5"/>
    <n v="4200"/>
  </r>
  <r>
    <x v="4"/>
    <n v="1850"/>
    <n v="1748.45"/>
    <n v="1773.25"/>
  </r>
  <r>
    <x v="5"/>
    <n v="2587"/>
    <n v="2483.25"/>
    <n v="27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38D08A-FC02-4F68-9063-89BCA7EBD11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E10" firstHeaderRow="0" firstDataRow="1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dataField="1" numFmtId="164"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0" fld="1" showDataAs="runTotal" baseField="0" baseItem="0"/>
    <dataField name="Sum of 2021" fld="2" showDataAs="runTotal" baseField="0" baseItem="0"/>
    <dataField name="Sum of 2022" fld="3" showDataAs="runTotal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grandRow="1" outline="0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field="0" type="button" dataOnly="0" labelOnly="1" outline="0" axis="axisRow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4B52-3792-476D-9148-9DD2A5FCD775}">
  <dimension ref="B1:J12"/>
  <sheetViews>
    <sheetView showGridLines="0" workbookViewId="0">
      <selection activeCell="E6" sqref="E6"/>
    </sheetView>
  </sheetViews>
  <sheetFormatPr defaultRowHeight="15" x14ac:dyDescent="0.25"/>
  <cols>
    <col min="1" max="1" width="5.7109375" customWidth="1"/>
    <col min="2" max="3" width="9.7109375" customWidth="1"/>
    <col min="4" max="4" width="16.7109375" customWidth="1"/>
    <col min="5" max="5" width="31.7109375" customWidth="1"/>
    <col min="6" max="6" width="38.7109375" customWidth="1"/>
    <col min="7" max="8" width="9.7109375" customWidth="1"/>
    <col min="9" max="9" width="16.7109375" customWidth="1"/>
    <col min="10" max="10" width="31.7109375" customWidth="1"/>
  </cols>
  <sheetData>
    <row r="1" spans="2:10" ht="19.899999999999999" customHeight="1" x14ac:dyDescent="0.25"/>
    <row r="2" spans="2:10" ht="19.899999999999999" customHeight="1" thickBot="1" x14ac:dyDescent="0.3"/>
    <row r="3" spans="2:10" ht="19.899999999999999" customHeight="1" thickBot="1" x14ac:dyDescent="0.3">
      <c r="B3" s="17" t="s">
        <v>9</v>
      </c>
      <c r="C3" s="18"/>
      <c r="D3" s="18"/>
      <c r="E3" s="19"/>
      <c r="G3" s="17" t="s">
        <v>10</v>
      </c>
      <c r="H3" s="18"/>
      <c r="I3" s="18"/>
      <c r="J3" s="19"/>
    </row>
    <row r="4" spans="2:10" ht="19.899999999999999" customHeight="1" thickBot="1" x14ac:dyDescent="0.3"/>
    <row r="5" spans="2:10" ht="19.899999999999999" customHeight="1" thickBot="1" x14ac:dyDescent="0.3">
      <c r="B5" s="3" t="s">
        <v>0</v>
      </c>
      <c r="C5" s="4" t="s">
        <v>1</v>
      </c>
      <c r="D5" s="4" t="s">
        <v>2</v>
      </c>
      <c r="E5" s="5" t="s">
        <v>34</v>
      </c>
      <c r="G5" s="3" t="s">
        <v>0</v>
      </c>
      <c r="H5" s="4" t="s">
        <v>1</v>
      </c>
      <c r="I5" s="4" t="s">
        <v>2</v>
      </c>
      <c r="J5" s="4" t="s">
        <v>34</v>
      </c>
    </row>
    <row r="6" spans="2:10" ht="19.899999999999999" customHeight="1" x14ac:dyDescent="0.25">
      <c r="B6" s="2" t="s">
        <v>3</v>
      </c>
      <c r="C6" s="2">
        <v>85</v>
      </c>
      <c r="D6" s="6">
        <v>424.15</v>
      </c>
      <c r="E6" s="6">
        <f>SUM($D$6:D6)/SUM($C$6:C6)</f>
        <v>4.9899999999999993</v>
      </c>
      <c r="G6" s="2" t="s">
        <v>3</v>
      </c>
      <c r="H6" s="2">
        <v>85</v>
      </c>
      <c r="I6" s="6">
        <v>424.15</v>
      </c>
      <c r="J6" s="6"/>
    </row>
    <row r="7" spans="2:10" ht="19.899999999999999" customHeight="1" x14ac:dyDescent="0.25">
      <c r="B7" s="1" t="s">
        <v>4</v>
      </c>
      <c r="C7" s="1">
        <v>97</v>
      </c>
      <c r="D7" s="7">
        <v>363.75</v>
      </c>
      <c r="E7" s="6">
        <f>SUM($D$6:D7)/SUM($C$6:C7)</f>
        <v>4.3291208791208788</v>
      </c>
      <c r="G7" s="1" t="s">
        <v>4</v>
      </c>
      <c r="H7" s="1">
        <v>97</v>
      </c>
      <c r="I7" s="7">
        <v>363.75</v>
      </c>
      <c r="J7" s="6"/>
    </row>
    <row r="8" spans="2:10" ht="19.899999999999999" customHeight="1" x14ac:dyDescent="0.25">
      <c r="B8" s="1" t="s">
        <v>5</v>
      </c>
      <c r="C8" s="1">
        <v>120</v>
      </c>
      <c r="D8" s="7">
        <v>358.8</v>
      </c>
      <c r="E8" s="6">
        <f>SUM($D$6:D8)/SUM($C$6:C8)</f>
        <v>3.7970198675496691</v>
      </c>
      <c r="G8" s="1" t="s">
        <v>5</v>
      </c>
      <c r="H8" s="1">
        <v>120</v>
      </c>
      <c r="I8" s="7">
        <v>358.8</v>
      </c>
      <c r="J8" s="6"/>
    </row>
    <row r="9" spans="2:10" ht="19.899999999999999" customHeight="1" x14ac:dyDescent="0.25">
      <c r="B9" s="1" t="s">
        <v>6</v>
      </c>
      <c r="C9" s="1">
        <v>58</v>
      </c>
      <c r="D9" s="7">
        <v>304.5</v>
      </c>
      <c r="E9" s="6">
        <f>SUM($D$6:D9)/SUM($C$6:C9)</f>
        <v>4.0311111111111115</v>
      </c>
      <c r="G9" s="1" t="s">
        <v>6</v>
      </c>
      <c r="H9" s="1">
        <v>58</v>
      </c>
      <c r="I9" s="7">
        <v>304.5</v>
      </c>
      <c r="J9" s="6"/>
    </row>
    <row r="10" spans="2:10" ht="19.899999999999999" customHeight="1" x14ac:dyDescent="0.25">
      <c r="B10" s="1" t="s">
        <v>7</v>
      </c>
      <c r="C10" s="1">
        <v>67</v>
      </c>
      <c r="D10" s="7">
        <v>348.4</v>
      </c>
      <c r="E10" s="6">
        <f>SUM($D$6:D10)/SUM($C$6:C10)</f>
        <v>4.2145199063231846</v>
      </c>
      <c r="G10" s="1" t="s">
        <v>7</v>
      </c>
      <c r="H10" s="1">
        <v>67</v>
      </c>
      <c r="I10" s="7">
        <v>348.4</v>
      </c>
      <c r="J10" s="6"/>
    </row>
    <row r="11" spans="2:10" ht="19.899999999999999" customHeight="1" x14ac:dyDescent="0.25">
      <c r="B11" s="1" t="s">
        <v>8</v>
      </c>
      <c r="C11" s="1">
        <v>102</v>
      </c>
      <c r="D11" s="7">
        <v>304.98</v>
      </c>
      <c r="E11" s="6">
        <f>SUM($D$6:D11)/SUM($C$6:C11)</f>
        <v>3.9784120982986768</v>
      </c>
      <c r="G11" s="1" t="s">
        <v>8</v>
      </c>
      <c r="H11" s="1">
        <v>102</v>
      </c>
      <c r="I11" s="7">
        <v>304.98</v>
      </c>
      <c r="J11" s="6"/>
    </row>
    <row r="12" spans="2:10" ht="107.45" customHeight="1" x14ac:dyDescent="0.25"/>
  </sheetData>
  <mergeCells count="2">
    <mergeCell ref="B3:E3"/>
    <mergeCell ref="G3:J3"/>
  </mergeCells>
  <phoneticPr fontId="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7DB2-27A9-4C93-9970-314B1BB8C463}">
  <dimension ref="B1:H12"/>
  <sheetViews>
    <sheetView showGridLines="0" tabSelected="1" workbookViewId="0">
      <selection activeCell="D6" sqref="D6"/>
    </sheetView>
  </sheetViews>
  <sheetFormatPr defaultRowHeight="15" x14ac:dyDescent="0.25"/>
  <cols>
    <col min="1" max="1" width="5.7109375" customWidth="1"/>
    <col min="2" max="4" width="15.7109375" customWidth="1"/>
    <col min="5" max="5" width="27.5703125" customWidth="1"/>
    <col min="6" max="8" width="15.7109375" customWidth="1"/>
    <col min="9" max="9" width="13.7109375" customWidth="1"/>
  </cols>
  <sheetData>
    <row r="1" spans="2:8" ht="19.899999999999999" customHeight="1" x14ac:dyDescent="0.25"/>
    <row r="2" spans="2:8" ht="19.899999999999999" customHeight="1" thickBot="1" x14ac:dyDescent="0.3"/>
    <row r="3" spans="2:8" ht="19.899999999999999" customHeight="1" thickBot="1" x14ac:dyDescent="0.3">
      <c r="B3" s="17" t="s">
        <v>9</v>
      </c>
      <c r="C3" s="18"/>
      <c r="D3" s="19"/>
      <c r="F3" s="17" t="s">
        <v>10</v>
      </c>
      <c r="G3" s="18"/>
      <c r="H3" s="19"/>
    </row>
    <row r="4" spans="2:8" ht="19.899999999999999" customHeight="1" thickBot="1" x14ac:dyDescent="0.3"/>
    <row r="5" spans="2:8" ht="19.899999999999999" customHeight="1" thickBot="1" x14ac:dyDescent="0.3">
      <c r="B5" s="3" t="s">
        <v>0</v>
      </c>
      <c r="C5" s="4" t="s">
        <v>31</v>
      </c>
      <c r="D5" s="5" t="s">
        <v>32</v>
      </c>
      <c r="F5" s="3" t="s">
        <v>0</v>
      </c>
      <c r="G5" s="4" t="s">
        <v>31</v>
      </c>
      <c r="H5" s="5" t="s">
        <v>32</v>
      </c>
    </row>
    <row r="6" spans="2:8" ht="19.899999999999999" customHeight="1" x14ac:dyDescent="0.25">
      <c r="B6" s="2" t="s">
        <v>3</v>
      </c>
      <c r="C6" s="6">
        <v>2750</v>
      </c>
      <c r="D6" s="6">
        <f>AVERAGE($C$6:C6)</f>
        <v>2750</v>
      </c>
      <c r="F6" s="2" t="s">
        <v>3</v>
      </c>
      <c r="G6" s="6">
        <v>2750</v>
      </c>
      <c r="H6" s="6"/>
    </row>
    <row r="7" spans="2:8" ht="19.899999999999999" customHeight="1" x14ac:dyDescent="0.25">
      <c r="B7" s="1" t="s">
        <v>4</v>
      </c>
      <c r="C7" s="7">
        <v>3590.75</v>
      </c>
      <c r="D7" s="6">
        <f>AVERAGE($C$6:C7)</f>
        <v>3170.375</v>
      </c>
      <c r="E7" s="15"/>
      <c r="F7" s="1" t="s">
        <v>4</v>
      </c>
      <c r="G7" s="7">
        <v>3590.75</v>
      </c>
      <c r="H7" s="6"/>
    </row>
    <row r="8" spans="2:8" ht="19.899999999999999" customHeight="1" x14ac:dyDescent="0.25">
      <c r="B8" s="1" t="s">
        <v>5</v>
      </c>
      <c r="C8" s="7">
        <v>3590.25</v>
      </c>
      <c r="D8" s="6">
        <f>AVERAGE($C$6:C8)</f>
        <v>3310.3333333333335</v>
      </c>
      <c r="F8" s="1" t="s">
        <v>5</v>
      </c>
      <c r="G8" s="7">
        <v>3590.25</v>
      </c>
      <c r="H8" s="6"/>
    </row>
    <row r="9" spans="2:8" ht="19.899999999999999" customHeight="1" x14ac:dyDescent="0.25">
      <c r="B9" s="1" t="s">
        <v>6</v>
      </c>
      <c r="C9" s="7">
        <v>5800</v>
      </c>
      <c r="D9" s="6">
        <f>AVERAGE($C$6:C9)</f>
        <v>3932.75</v>
      </c>
      <c r="F9" s="1" t="s">
        <v>6</v>
      </c>
      <c r="G9" s="7">
        <v>5800</v>
      </c>
      <c r="H9" s="6"/>
    </row>
    <row r="10" spans="2:8" ht="19.899999999999999" customHeight="1" x14ac:dyDescent="0.25">
      <c r="B10" s="1" t="s">
        <v>7</v>
      </c>
      <c r="C10" s="7">
        <v>1850</v>
      </c>
      <c r="D10" s="6">
        <f>AVERAGE($C$6:C10)</f>
        <v>3516.2</v>
      </c>
      <c r="F10" s="1" t="s">
        <v>7</v>
      </c>
      <c r="G10" s="7">
        <v>1850</v>
      </c>
      <c r="H10" s="6"/>
    </row>
    <row r="11" spans="2:8" ht="19.899999999999999" customHeight="1" x14ac:dyDescent="0.25">
      <c r="B11" s="1" t="s">
        <v>8</v>
      </c>
      <c r="C11" s="7">
        <v>2587</v>
      </c>
      <c r="D11" s="6">
        <f>AVERAGE($C$6:C11)</f>
        <v>3361.3333333333335</v>
      </c>
      <c r="F11" s="1" t="s">
        <v>8</v>
      </c>
      <c r="G11" s="7">
        <v>2587</v>
      </c>
      <c r="H11" s="6"/>
    </row>
    <row r="12" spans="2:8" ht="107.45" customHeight="1" x14ac:dyDescent="0.25"/>
  </sheetData>
  <mergeCells count="2">
    <mergeCell ref="B3:D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5E1D-6B86-41B2-9DE6-F34B8E22BEA2}">
  <dimension ref="B1:J12"/>
  <sheetViews>
    <sheetView showGridLines="0" workbookViewId="0">
      <selection activeCell="E6" sqref="E6"/>
    </sheetView>
  </sheetViews>
  <sheetFormatPr defaultRowHeight="15" x14ac:dyDescent="0.25"/>
  <cols>
    <col min="1" max="1" width="5.7109375" customWidth="1"/>
    <col min="2" max="3" width="9.7109375" customWidth="1"/>
    <col min="4" max="4" width="16.7109375" customWidth="1"/>
    <col min="5" max="5" width="31.7109375" customWidth="1"/>
    <col min="6" max="6" width="38.7109375" customWidth="1"/>
    <col min="7" max="8" width="9.7109375" customWidth="1"/>
    <col min="9" max="9" width="16.7109375" customWidth="1"/>
    <col min="10" max="10" width="31.7109375" customWidth="1"/>
  </cols>
  <sheetData>
    <row r="1" spans="2:10" ht="19.899999999999999" customHeight="1" x14ac:dyDescent="0.25"/>
    <row r="2" spans="2:10" ht="19.899999999999999" customHeight="1" thickBot="1" x14ac:dyDescent="0.3"/>
    <row r="3" spans="2:10" ht="19.899999999999999" customHeight="1" thickBot="1" x14ac:dyDescent="0.3">
      <c r="B3" s="17" t="s">
        <v>9</v>
      </c>
      <c r="C3" s="18"/>
      <c r="D3" s="18"/>
      <c r="E3" s="19"/>
      <c r="G3" s="17" t="s">
        <v>10</v>
      </c>
      <c r="H3" s="18"/>
      <c r="I3" s="18"/>
      <c r="J3" s="19"/>
    </row>
    <row r="4" spans="2:10" ht="19.899999999999999" customHeight="1" thickBot="1" x14ac:dyDescent="0.3"/>
    <row r="5" spans="2:10" ht="19.899999999999999" customHeight="1" thickBot="1" x14ac:dyDescent="0.3">
      <c r="B5" s="3" t="s">
        <v>0</v>
      </c>
      <c r="C5" s="4" t="s">
        <v>1</v>
      </c>
      <c r="D5" s="4" t="s">
        <v>2</v>
      </c>
      <c r="E5" s="5" t="s">
        <v>34</v>
      </c>
      <c r="G5" s="3" t="s">
        <v>0</v>
      </c>
      <c r="H5" s="4" t="s">
        <v>1</v>
      </c>
      <c r="I5" s="4" t="s">
        <v>2</v>
      </c>
      <c r="J5" s="5" t="s">
        <v>34</v>
      </c>
    </row>
    <row r="6" spans="2:10" ht="19.899999999999999" customHeight="1" x14ac:dyDescent="0.25">
      <c r="B6" s="2" t="s">
        <v>3</v>
      </c>
      <c r="C6" s="2">
        <v>85</v>
      </c>
      <c r="D6" s="6">
        <v>424.15</v>
      </c>
      <c r="E6" s="6">
        <f>SUMPRODUCT($D$6:D6)/SUMPRODUCT($C$6:C6)</f>
        <v>4.9899999999999993</v>
      </c>
      <c r="G6" s="2" t="s">
        <v>3</v>
      </c>
      <c r="H6" s="2">
        <v>85</v>
      </c>
      <c r="I6" s="6">
        <v>424.15</v>
      </c>
      <c r="J6" s="6"/>
    </row>
    <row r="7" spans="2:10" ht="19.899999999999999" customHeight="1" x14ac:dyDescent="0.25">
      <c r="B7" s="1" t="s">
        <v>4</v>
      </c>
      <c r="C7" s="1">
        <v>97</v>
      </c>
      <c r="D7" s="7">
        <v>363.75</v>
      </c>
      <c r="E7" s="6">
        <f>SUMPRODUCT($D$6:D7)/SUMPRODUCT($C$6:C7)</f>
        <v>4.3291208791208788</v>
      </c>
      <c r="G7" s="1" t="s">
        <v>4</v>
      </c>
      <c r="H7" s="1">
        <v>97</v>
      </c>
      <c r="I7" s="7">
        <v>363.75</v>
      </c>
      <c r="J7" s="6"/>
    </row>
    <row r="8" spans="2:10" ht="19.899999999999999" customHeight="1" x14ac:dyDescent="0.25">
      <c r="B8" s="1" t="s">
        <v>5</v>
      </c>
      <c r="C8" s="1">
        <v>120</v>
      </c>
      <c r="D8" s="7">
        <v>358.8</v>
      </c>
      <c r="E8" s="6">
        <f>SUMPRODUCT($D$6:D8)/SUMPRODUCT($C$6:C8)</f>
        <v>3.7970198675496691</v>
      </c>
      <c r="G8" s="1" t="s">
        <v>5</v>
      </c>
      <c r="H8" s="1">
        <v>120</v>
      </c>
      <c r="I8" s="7">
        <v>358.8</v>
      </c>
      <c r="J8" s="6"/>
    </row>
    <row r="9" spans="2:10" ht="19.899999999999999" customHeight="1" x14ac:dyDescent="0.25">
      <c r="B9" s="1" t="s">
        <v>6</v>
      </c>
      <c r="C9" s="1">
        <v>58</v>
      </c>
      <c r="D9" s="7">
        <v>304.5</v>
      </c>
      <c r="E9" s="6">
        <f>SUMPRODUCT($D$6:D9)/SUMPRODUCT($C$6:C9)</f>
        <v>4.0311111111111115</v>
      </c>
      <c r="G9" s="1" t="s">
        <v>6</v>
      </c>
      <c r="H9" s="1">
        <v>58</v>
      </c>
      <c r="I9" s="7">
        <v>304.5</v>
      </c>
      <c r="J9" s="6"/>
    </row>
    <row r="10" spans="2:10" ht="19.899999999999999" customHeight="1" x14ac:dyDescent="0.25">
      <c r="B10" s="1" t="s">
        <v>7</v>
      </c>
      <c r="C10" s="1">
        <v>67</v>
      </c>
      <c r="D10" s="7">
        <v>348.4</v>
      </c>
      <c r="E10" s="6">
        <f>SUMPRODUCT($D$6:D10)/SUMPRODUCT($C$6:C10)</f>
        <v>4.2145199063231846</v>
      </c>
      <c r="G10" s="1" t="s">
        <v>7</v>
      </c>
      <c r="H10" s="1">
        <v>67</v>
      </c>
      <c r="I10" s="7">
        <v>348.4</v>
      </c>
      <c r="J10" s="6"/>
    </row>
    <row r="11" spans="2:10" ht="19.899999999999999" customHeight="1" x14ac:dyDescent="0.25">
      <c r="B11" s="1" t="s">
        <v>8</v>
      </c>
      <c r="C11" s="1">
        <v>102</v>
      </c>
      <c r="D11" s="7">
        <v>304.98</v>
      </c>
      <c r="E11" s="6">
        <f>SUMPRODUCT($D$6:D11)/SUMPRODUCT($C$6:C11)</f>
        <v>3.9784120982986768</v>
      </c>
      <c r="G11" s="1" t="s">
        <v>8</v>
      </c>
      <c r="H11" s="1">
        <v>102</v>
      </c>
      <c r="I11" s="7">
        <v>304.98</v>
      </c>
      <c r="J11" s="6"/>
    </row>
    <row r="12" spans="2:10" ht="107.45" customHeight="1" x14ac:dyDescent="0.25"/>
  </sheetData>
  <mergeCells count="2"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B214-FE70-487F-B49D-B82C8D77DC37}">
  <dimension ref="B1:J12"/>
  <sheetViews>
    <sheetView showGridLines="0" workbookViewId="0">
      <selection activeCell="E6" sqref="E6"/>
    </sheetView>
  </sheetViews>
  <sheetFormatPr defaultRowHeight="15" x14ac:dyDescent="0.25"/>
  <cols>
    <col min="1" max="1" width="5.7109375" customWidth="1"/>
    <col min="2" max="3" width="9.7109375" customWidth="1"/>
    <col min="4" max="4" width="16.7109375" customWidth="1"/>
    <col min="5" max="5" width="31.7109375" customWidth="1"/>
    <col min="6" max="6" width="38.7109375" customWidth="1"/>
    <col min="7" max="8" width="9.7109375" customWidth="1"/>
    <col min="9" max="9" width="16.7109375" customWidth="1"/>
    <col min="10" max="10" width="31.7109375" customWidth="1"/>
  </cols>
  <sheetData>
    <row r="1" spans="2:10" ht="19.899999999999999" customHeight="1" x14ac:dyDescent="0.25"/>
    <row r="2" spans="2:10" ht="19.899999999999999" customHeight="1" thickBot="1" x14ac:dyDescent="0.3"/>
    <row r="3" spans="2:10" ht="19.899999999999999" customHeight="1" thickBot="1" x14ac:dyDescent="0.3">
      <c r="B3" s="17" t="s">
        <v>9</v>
      </c>
      <c r="C3" s="18"/>
      <c r="D3" s="18"/>
      <c r="E3" s="19"/>
      <c r="G3" s="17" t="s">
        <v>10</v>
      </c>
      <c r="H3" s="18"/>
      <c r="I3" s="18"/>
      <c r="J3" s="19"/>
    </row>
    <row r="4" spans="2:10" ht="19.899999999999999" customHeight="1" thickBot="1" x14ac:dyDescent="0.3"/>
    <row r="5" spans="2:10" ht="19.899999999999999" customHeight="1" thickBot="1" x14ac:dyDescent="0.3">
      <c r="B5" s="3" t="s">
        <v>0</v>
      </c>
      <c r="C5" s="4" t="s">
        <v>1</v>
      </c>
      <c r="D5" s="4" t="s">
        <v>2</v>
      </c>
      <c r="E5" s="5" t="s">
        <v>34</v>
      </c>
      <c r="G5" s="3" t="s">
        <v>0</v>
      </c>
      <c r="H5" s="4" t="s">
        <v>1</v>
      </c>
      <c r="I5" s="4" t="s">
        <v>2</v>
      </c>
      <c r="J5" s="5" t="s">
        <v>34</v>
      </c>
    </row>
    <row r="6" spans="2:10" ht="19.899999999999999" customHeight="1" x14ac:dyDescent="0.25">
      <c r="B6" s="2" t="s">
        <v>3</v>
      </c>
      <c r="C6" s="2">
        <v>85</v>
      </c>
      <c r="D6" s="6">
        <v>424.15</v>
      </c>
      <c r="E6" s="6">
        <f ca="1">IF(B6="January",D6/C6,SUM(OFFSET($D$6,0,0,1,1):D6)/SUM(OFFSET($C$6,0,0,1,1):C6))</f>
        <v>4.9899999999999993</v>
      </c>
      <c r="G6" s="2" t="s">
        <v>3</v>
      </c>
      <c r="H6" s="2">
        <v>85</v>
      </c>
      <c r="I6" s="6">
        <v>424.15</v>
      </c>
      <c r="J6" s="6"/>
    </row>
    <row r="7" spans="2:10" ht="19.899999999999999" customHeight="1" x14ac:dyDescent="0.25">
      <c r="B7" s="1" t="s">
        <v>4</v>
      </c>
      <c r="C7" s="1">
        <v>97</v>
      </c>
      <c r="D7" s="7">
        <v>363.75</v>
      </c>
      <c r="E7" s="6">
        <f ca="1">IF(B7="January",D7/C7,SUM(OFFSET($D$6,0,0,1,1):D7)/SUM(OFFSET($C$6,0,0,1,1):C7))</f>
        <v>4.3291208791208788</v>
      </c>
      <c r="G7" s="1" t="s">
        <v>4</v>
      </c>
      <c r="H7" s="1">
        <v>97</v>
      </c>
      <c r="I7" s="7">
        <v>363.75</v>
      </c>
      <c r="J7" s="6"/>
    </row>
    <row r="8" spans="2:10" ht="19.899999999999999" customHeight="1" x14ac:dyDescent="0.25">
      <c r="B8" s="1" t="s">
        <v>5</v>
      </c>
      <c r="C8" s="1">
        <v>120</v>
      </c>
      <c r="D8" s="7">
        <v>358.8</v>
      </c>
      <c r="E8" s="6">
        <f ca="1">IF(B8="January",D8/C8,SUM(OFFSET($D$6,0,0,1,1):D8)/SUM(OFFSET($C$6,0,0,1,1):C8))</f>
        <v>3.7970198675496691</v>
      </c>
      <c r="G8" s="1" t="s">
        <v>5</v>
      </c>
      <c r="H8" s="1">
        <v>120</v>
      </c>
      <c r="I8" s="7">
        <v>358.8</v>
      </c>
      <c r="J8" s="6"/>
    </row>
    <row r="9" spans="2:10" ht="19.899999999999999" customHeight="1" x14ac:dyDescent="0.25">
      <c r="B9" s="1" t="s">
        <v>6</v>
      </c>
      <c r="C9" s="1">
        <v>58</v>
      </c>
      <c r="D9" s="7">
        <v>304.5</v>
      </c>
      <c r="E9" s="6">
        <f ca="1">IF(B9="January",D9/C9,SUM(OFFSET($D$6,0,0,1,1):D9)/SUM(OFFSET($C$6,0,0,1,1):C9))</f>
        <v>4.0311111111111115</v>
      </c>
      <c r="G9" s="1" t="s">
        <v>6</v>
      </c>
      <c r="H9" s="1">
        <v>58</v>
      </c>
      <c r="I9" s="7">
        <v>304.5</v>
      </c>
      <c r="J9" s="6"/>
    </row>
    <row r="10" spans="2:10" ht="19.899999999999999" customHeight="1" x14ac:dyDescent="0.25">
      <c r="B10" s="1" t="s">
        <v>7</v>
      </c>
      <c r="C10" s="1">
        <v>67</v>
      </c>
      <c r="D10" s="7">
        <v>348.4</v>
      </c>
      <c r="E10" s="6">
        <f ca="1">IF(B10="January",D10/C10,SUM(OFFSET($D$6,0,0,1,1):D10)/SUM(OFFSET($C$6,0,0,1,1):C10))</f>
        <v>4.2145199063231846</v>
      </c>
      <c r="G10" s="1" t="s">
        <v>7</v>
      </c>
      <c r="H10" s="1">
        <v>67</v>
      </c>
      <c r="I10" s="7">
        <v>348.4</v>
      </c>
      <c r="J10" s="6"/>
    </row>
    <row r="11" spans="2:10" ht="19.899999999999999" customHeight="1" x14ac:dyDescent="0.25">
      <c r="B11" s="1" t="s">
        <v>8</v>
      </c>
      <c r="C11" s="1">
        <v>102</v>
      </c>
      <c r="D11" s="7">
        <v>304.98</v>
      </c>
      <c r="E11" s="6">
        <f ca="1">IF(B11="January",D11/C11,SUM(OFFSET($D$6,0,0,1,1):D11)/SUM(OFFSET($C$6,0,0,1,1):C11))</f>
        <v>3.9784120982986768</v>
      </c>
      <c r="G11" s="1" t="s">
        <v>8</v>
      </c>
      <c r="H11" s="1">
        <v>102</v>
      </c>
      <c r="I11" s="7">
        <v>304.98</v>
      </c>
      <c r="J11" s="6"/>
    </row>
    <row r="12" spans="2:10" ht="107.45" customHeight="1" x14ac:dyDescent="0.25"/>
  </sheetData>
  <mergeCells count="2">
    <mergeCell ref="B3:E3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901A-EE8D-409D-8B9F-B2821319A00B}">
  <dimension ref="B1:N12"/>
  <sheetViews>
    <sheetView showGridLines="0" workbookViewId="0">
      <selection activeCell="G6" sqref="G6"/>
    </sheetView>
  </sheetViews>
  <sheetFormatPr defaultRowHeight="15" x14ac:dyDescent="0.25"/>
  <cols>
    <col min="1" max="1" width="5.7109375" customWidth="1"/>
    <col min="2" max="2" width="15.7109375" customWidth="1"/>
    <col min="3" max="6" width="13.7109375" customWidth="1"/>
    <col min="7" max="7" width="20.7109375" customWidth="1"/>
    <col min="8" max="8" width="38.7109375" customWidth="1"/>
    <col min="9" max="9" width="15.7109375" customWidth="1"/>
    <col min="10" max="13" width="13.7109375" customWidth="1"/>
    <col min="14" max="14" width="20.7109375" customWidth="1"/>
  </cols>
  <sheetData>
    <row r="1" spans="2:14" ht="19.899999999999999" customHeight="1" x14ac:dyDescent="0.25"/>
    <row r="2" spans="2:14" ht="19.899999999999999" customHeight="1" thickBot="1" x14ac:dyDescent="0.3"/>
    <row r="3" spans="2:14" ht="19.899999999999999" customHeight="1" thickBot="1" x14ac:dyDescent="0.3">
      <c r="B3" s="17" t="s">
        <v>9</v>
      </c>
      <c r="C3" s="18"/>
      <c r="D3" s="18"/>
      <c r="E3" s="18"/>
      <c r="F3" s="18"/>
      <c r="G3" s="19"/>
      <c r="I3" s="17" t="s">
        <v>10</v>
      </c>
      <c r="J3" s="18"/>
      <c r="K3" s="18"/>
      <c r="L3" s="18"/>
      <c r="M3" s="18"/>
      <c r="N3" s="19"/>
    </row>
    <row r="4" spans="2:14" ht="19.899999999999999" customHeight="1" thickBot="1" x14ac:dyDescent="0.3"/>
    <row r="5" spans="2:14" ht="19.899999999999999" customHeight="1" thickBot="1" x14ac:dyDescent="0.3">
      <c r="B5" s="3" t="s">
        <v>18</v>
      </c>
      <c r="C5" s="8" t="s">
        <v>3</v>
      </c>
      <c r="D5" s="8" t="s">
        <v>4</v>
      </c>
      <c r="E5" s="8" t="s">
        <v>5</v>
      </c>
      <c r="F5" s="8" t="s">
        <v>6</v>
      </c>
      <c r="G5" s="5" t="s">
        <v>35</v>
      </c>
      <c r="I5" s="3" t="s">
        <v>18</v>
      </c>
      <c r="J5" s="8" t="s">
        <v>3</v>
      </c>
      <c r="K5" s="8" t="s">
        <v>4</v>
      </c>
      <c r="L5" s="8" t="s">
        <v>5</v>
      </c>
      <c r="M5" s="8" t="s">
        <v>6</v>
      </c>
      <c r="N5" s="5" t="s">
        <v>35</v>
      </c>
    </row>
    <row r="6" spans="2:14" ht="19.899999999999999" customHeight="1" x14ac:dyDescent="0.25">
      <c r="B6" s="2" t="s">
        <v>12</v>
      </c>
      <c r="C6" s="6">
        <v>2750</v>
      </c>
      <c r="D6" s="6">
        <v>2525.75</v>
      </c>
      <c r="E6" s="6">
        <v>2350.65</v>
      </c>
      <c r="F6" s="6">
        <v>2635.75</v>
      </c>
      <c r="G6" s="6">
        <f ca="1">SUM(OFFSET($C$5:$E$5,1,0,ROWS($B$6:B6),3))</f>
        <v>7626.4</v>
      </c>
      <c r="I6" s="2" t="s">
        <v>12</v>
      </c>
      <c r="J6" s="6">
        <v>2750</v>
      </c>
      <c r="K6" s="6">
        <v>2525.75</v>
      </c>
      <c r="L6" s="6">
        <v>2350.65</v>
      </c>
      <c r="M6" s="6">
        <v>2635.75</v>
      </c>
      <c r="N6" s="10"/>
    </row>
    <row r="7" spans="2:14" ht="19.899999999999999" customHeight="1" x14ac:dyDescent="0.25">
      <c r="B7" s="1" t="s">
        <v>13</v>
      </c>
      <c r="C7" s="7">
        <v>3590.75</v>
      </c>
      <c r="D7" s="7">
        <v>3985.25</v>
      </c>
      <c r="E7" s="7">
        <v>3500</v>
      </c>
      <c r="F7" s="7">
        <v>3758.75</v>
      </c>
      <c r="G7" s="6">
        <f ca="1">SUM(OFFSET($C$5:$E$5,1,0,ROWS($B$6:B7),3))</f>
        <v>18702.400000000001</v>
      </c>
      <c r="I7" s="1" t="s">
        <v>13</v>
      </c>
      <c r="J7" s="7">
        <v>3590.75</v>
      </c>
      <c r="K7" s="7">
        <v>3985.25</v>
      </c>
      <c r="L7" s="7">
        <v>3500</v>
      </c>
      <c r="M7" s="7">
        <v>3758.75</v>
      </c>
      <c r="N7" s="10"/>
    </row>
    <row r="8" spans="2:14" ht="19.899999999999999" customHeight="1" x14ac:dyDescent="0.25">
      <c r="B8" s="1" t="s">
        <v>14</v>
      </c>
      <c r="C8" s="7">
        <v>3590.25</v>
      </c>
      <c r="D8" s="7">
        <v>4375.25</v>
      </c>
      <c r="E8" s="7">
        <v>4575.25</v>
      </c>
      <c r="F8" s="7">
        <v>4685</v>
      </c>
      <c r="G8" s="6">
        <f ca="1">SUM(OFFSET($C$5:$E$5,1,0,ROWS($B$6:B8),3))</f>
        <v>31243.15</v>
      </c>
      <c r="I8" s="1" t="s">
        <v>14</v>
      </c>
      <c r="J8" s="7">
        <v>3590.25</v>
      </c>
      <c r="K8" s="7">
        <v>4375.25</v>
      </c>
      <c r="L8" s="7">
        <v>4575.25</v>
      </c>
      <c r="M8" s="7">
        <v>4685</v>
      </c>
      <c r="N8" s="10"/>
    </row>
    <row r="9" spans="2:14" ht="19.899999999999999" customHeight="1" x14ac:dyDescent="0.25">
      <c r="B9" s="1" t="s">
        <v>15</v>
      </c>
      <c r="C9" s="7">
        <v>5800</v>
      </c>
      <c r="D9" s="7">
        <v>3040.5</v>
      </c>
      <c r="E9" s="7">
        <v>4200</v>
      </c>
      <c r="F9" s="7">
        <v>4120</v>
      </c>
      <c r="G9" s="6">
        <f ca="1">SUM(OFFSET($C$5:$E$5,1,0,ROWS($B$6:B9),3))</f>
        <v>44283.65</v>
      </c>
      <c r="I9" s="1" t="s">
        <v>15</v>
      </c>
      <c r="J9" s="7">
        <v>5800</v>
      </c>
      <c r="K9" s="7">
        <v>3040.5</v>
      </c>
      <c r="L9" s="7">
        <v>4200</v>
      </c>
      <c r="M9" s="7">
        <v>4120</v>
      </c>
      <c r="N9" s="10"/>
    </row>
    <row r="10" spans="2:14" ht="19.899999999999999" customHeight="1" x14ac:dyDescent="0.25">
      <c r="B10" s="1" t="s">
        <v>16</v>
      </c>
      <c r="C10" s="7">
        <v>1850</v>
      </c>
      <c r="D10" s="7">
        <v>1748.45</v>
      </c>
      <c r="E10" s="7">
        <v>1515.25</v>
      </c>
      <c r="F10" s="7">
        <v>1773.25</v>
      </c>
      <c r="G10" s="6">
        <f ca="1">SUM(OFFSET($C$5:$E$5,1,0,ROWS($B$6:B10),3))</f>
        <v>49397.35</v>
      </c>
      <c r="I10" s="1" t="s">
        <v>16</v>
      </c>
      <c r="J10" s="7">
        <v>1850</v>
      </c>
      <c r="K10" s="7">
        <v>1748.45</v>
      </c>
      <c r="L10" s="7">
        <v>1515.25</v>
      </c>
      <c r="M10" s="7">
        <v>1773.25</v>
      </c>
      <c r="N10" s="10"/>
    </row>
    <row r="11" spans="2:14" ht="19.899999999999999" customHeight="1" x14ac:dyDescent="0.25">
      <c r="B11" s="1" t="s">
        <v>17</v>
      </c>
      <c r="C11" s="7">
        <v>587</v>
      </c>
      <c r="D11" s="7">
        <v>483.25</v>
      </c>
      <c r="E11" s="7">
        <v>675.25</v>
      </c>
      <c r="F11" s="7">
        <v>712</v>
      </c>
      <c r="G11" s="6">
        <f ca="1">SUM(OFFSET($C$5:$E$5,1,0,ROWS($B$6:B11),3))</f>
        <v>51142.85</v>
      </c>
      <c r="H11" s="12"/>
      <c r="I11" s="1" t="s">
        <v>17</v>
      </c>
      <c r="J11" s="7">
        <v>587</v>
      </c>
      <c r="K11" s="7">
        <v>483.25</v>
      </c>
      <c r="L11" s="7">
        <v>675.25</v>
      </c>
      <c r="M11" s="7">
        <v>712</v>
      </c>
      <c r="N11" s="10"/>
    </row>
    <row r="12" spans="2:14" ht="87.6" customHeight="1" x14ac:dyDescent="0.25">
      <c r="H12" s="13"/>
    </row>
  </sheetData>
  <mergeCells count="2">
    <mergeCell ref="B3:G3"/>
    <mergeCell ref="I3:N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8A94-1318-4746-954A-34EC56C4A4B6}">
  <dimension ref="B1:N12"/>
  <sheetViews>
    <sheetView showGridLines="0" workbookViewId="0">
      <selection activeCell="G6" sqref="G6"/>
    </sheetView>
  </sheetViews>
  <sheetFormatPr defaultRowHeight="15" x14ac:dyDescent="0.25"/>
  <cols>
    <col min="1" max="1" width="5.7109375" customWidth="1"/>
    <col min="2" max="2" width="15.7109375" customWidth="1"/>
    <col min="3" max="6" width="13.7109375" customWidth="1"/>
    <col min="7" max="7" width="20.7109375" customWidth="1"/>
    <col min="8" max="8" width="38.7109375" customWidth="1"/>
    <col min="9" max="9" width="15.7109375" customWidth="1"/>
    <col min="10" max="13" width="13.7109375" customWidth="1"/>
    <col min="14" max="14" width="20.7109375" customWidth="1"/>
  </cols>
  <sheetData>
    <row r="1" spans="2:14" ht="19.899999999999999" customHeight="1" x14ac:dyDescent="0.25"/>
    <row r="2" spans="2:14" ht="19.899999999999999" customHeight="1" thickBot="1" x14ac:dyDescent="0.3"/>
    <row r="3" spans="2:14" ht="19.899999999999999" customHeight="1" thickBot="1" x14ac:dyDescent="0.3">
      <c r="B3" s="17" t="s">
        <v>9</v>
      </c>
      <c r="C3" s="18"/>
      <c r="D3" s="18"/>
      <c r="E3" s="18"/>
      <c r="F3" s="18"/>
      <c r="G3" s="19"/>
      <c r="I3" s="17" t="s">
        <v>10</v>
      </c>
      <c r="J3" s="18"/>
      <c r="K3" s="18"/>
      <c r="L3" s="18"/>
      <c r="M3" s="18"/>
      <c r="N3" s="19"/>
    </row>
    <row r="4" spans="2:14" ht="19.899999999999999" customHeight="1" thickBot="1" x14ac:dyDescent="0.3"/>
    <row r="5" spans="2:14" ht="19.899999999999999" customHeight="1" thickBot="1" x14ac:dyDescent="0.3">
      <c r="B5" s="3" t="s">
        <v>18</v>
      </c>
      <c r="C5" s="8" t="s">
        <v>3</v>
      </c>
      <c r="D5" s="8" t="s">
        <v>4</v>
      </c>
      <c r="E5" s="8" t="s">
        <v>5</v>
      </c>
      <c r="F5" s="8" t="s">
        <v>6</v>
      </c>
      <c r="G5" s="5" t="s">
        <v>11</v>
      </c>
      <c r="I5" s="3" t="s">
        <v>18</v>
      </c>
      <c r="J5" s="8" t="s">
        <v>3</v>
      </c>
      <c r="K5" s="8" t="s">
        <v>4</v>
      </c>
      <c r="L5" s="8" t="s">
        <v>5</v>
      </c>
      <c r="M5" s="8" t="s">
        <v>6</v>
      </c>
      <c r="N5" s="5" t="s">
        <v>11</v>
      </c>
    </row>
    <row r="6" spans="2:14" ht="19.899999999999999" customHeight="1" x14ac:dyDescent="0.25">
      <c r="B6" s="2" t="s">
        <v>12</v>
      </c>
      <c r="C6" s="6">
        <v>2750</v>
      </c>
      <c r="D6" s="6">
        <v>2525.75</v>
      </c>
      <c r="E6" s="6">
        <v>2350.65</v>
      </c>
      <c r="F6" s="6">
        <v>2635.75</v>
      </c>
      <c r="G6" s="10">
        <f ca="1">SUM(OFFSET(D5,1,1,1,MATCH("April",$E$5:$F$5,0)))/SUM(OFFSET(B5,1,1,1,MATCH("February",$C$5:$D$5,0)))-1</f>
        <v>-5.4845282661233119E-2</v>
      </c>
      <c r="I6" s="2" t="s">
        <v>12</v>
      </c>
      <c r="J6" s="6">
        <v>2750</v>
      </c>
      <c r="K6" s="6">
        <v>2525.75</v>
      </c>
      <c r="L6" s="6">
        <v>2350.65</v>
      </c>
      <c r="M6" s="6">
        <v>2635.75</v>
      </c>
      <c r="N6" s="10"/>
    </row>
    <row r="7" spans="2:14" ht="19.899999999999999" customHeight="1" x14ac:dyDescent="0.25">
      <c r="B7" s="1" t="s">
        <v>13</v>
      </c>
      <c r="C7" s="7">
        <v>3590.75</v>
      </c>
      <c r="D7" s="7">
        <v>3985.25</v>
      </c>
      <c r="E7" s="7">
        <v>3500</v>
      </c>
      <c r="F7" s="7">
        <v>3758.75</v>
      </c>
      <c r="G7" s="10">
        <f t="shared" ref="G7:G11" ca="1" si="0">SUM(OFFSET(D6,1,1,1,MATCH("April",$E$5:$F$5,0)))/SUM(OFFSET(B6,1,1,1,MATCH("February",$C$5:$D$5,0)))-1</f>
        <v>-4.1875659978880653E-2</v>
      </c>
      <c r="I7" s="1" t="s">
        <v>13</v>
      </c>
      <c r="J7" s="7">
        <v>3590.75</v>
      </c>
      <c r="K7" s="7">
        <v>3985.25</v>
      </c>
      <c r="L7" s="7">
        <v>3500</v>
      </c>
      <c r="M7" s="7">
        <v>3758.75</v>
      </c>
      <c r="N7" s="10"/>
    </row>
    <row r="8" spans="2:14" ht="19.899999999999999" customHeight="1" x14ac:dyDescent="0.25">
      <c r="B8" s="1" t="s">
        <v>14</v>
      </c>
      <c r="C8" s="7">
        <v>3590.25</v>
      </c>
      <c r="D8" s="7">
        <v>4375.25</v>
      </c>
      <c r="E8" s="7">
        <v>4575.25</v>
      </c>
      <c r="F8" s="7">
        <v>4685</v>
      </c>
      <c r="G8" s="10">
        <f t="shared" ca="1" si="0"/>
        <v>0.16254472412277954</v>
      </c>
      <c r="I8" s="1" t="s">
        <v>14</v>
      </c>
      <c r="J8" s="7">
        <v>3590.25</v>
      </c>
      <c r="K8" s="7">
        <v>4375.25</v>
      </c>
      <c r="L8" s="7">
        <v>4575.25</v>
      </c>
      <c r="M8" s="7">
        <v>4685</v>
      </c>
      <c r="N8" s="10"/>
    </row>
    <row r="9" spans="2:14" ht="19.899999999999999" customHeight="1" x14ac:dyDescent="0.25">
      <c r="B9" s="1" t="s">
        <v>15</v>
      </c>
      <c r="C9" s="7">
        <v>5800</v>
      </c>
      <c r="D9" s="7">
        <v>3040.5</v>
      </c>
      <c r="E9" s="7">
        <v>4200</v>
      </c>
      <c r="F9" s="7">
        <v>4120</v>
      </c>
      <c r="G9" s="10">
        <f t="shared" ca="1" si="0"/>
        <v>-5.8876760364232839E-2</v>
      </c>
      <c r="I9" s="1" t="s">
        <v>15</v>
      </c>
      <c r="J9" s="7">
        <v>5800</v>
      </c>
      <c r="K9" s="7">
        <v>3040.5</v>
      </c>
      <c r="L9" s="7">
        <v>4200</v>
      </c>
      <c r="M9" s="7">
        <v>4120</v>
      </c>
      <c r="N9" s="10"/>
    </row>
    <row r="10" spans="2:14" ht="19.899999999999999" customHeight="1" x14ac:dyDescent="0.25">
      <c r="B10" s="1" t="s">
        <v>16</v>
      </c>
      <c r="C10" s="7">
        <v>1850</v>
      </c>
      <c r="D10" s="7">
        <v>1748.45</v>
      </c>
      <c r="E10" s="7">
        <v>1515.25</v>
      </c>
      <c r="F10" s="7">
        <v>1773.25</v>
      </c>
      <c r="G10" s="10">
        <f t="shared" ca="1" si="0"/>
        <v>-8.613430782698106E-2</v>
      </c>
      <c r="I10" s="1" t="s">
        <v>16</v>
      </c>
      <c r="J10" s="7">
        <v>1850</v>
      </c>
      <c r="K10" s="7">
        <v>1748.45</v>
      </c>
      <c r="L10" s="7">
        <v>1515.25</v>
      </c>
      <c r="M10" s="7">
        <v>1773.25</v>
      </c>
      <c r="N10" s="10"/>
    </row>
    <row r="11" spans="2:14" ht="19.899999999999999" customHeight="1" x14ac:dyDescent="0.25">
      <c r="B11" s="1" t="s">
        <v>17</v>
      </c>
      <c r="C11" s="7">
        <v>587</v>
      </c>
      <c r="D11" s="7">
        <v>483.25</v>
      </c>
      <c r="E11" s="7">
        <v>675.25</v>
      </c>
      <c r="F11" s="7">
        <v>712</v>
      </c>
      <c r="G11" s="10">
        <f t="shared" ca="1" si="0"/>
        <v>0.29619247839289886</v>
      </c>
      <c r="I11" s="1" t="s">
        <v>17</v>
      </c>
      <c r="J11" s="7">
        <v>587</v>
      </c>
      <c r="K11" s="7">
        <v>483.25</v>
      </c>
      <c r="L11" s="7">
        <v>675.25</v>
      </c>
      <c r="M11" s="7">
        <v>712</v>
      </c>
      <c r="N11" s="10"/>
    </row>
    <row r="12" spans="2:14" ht="87.6" customHeight="1" x14ac:dyDescent="0.25"/>
  </sheetData>
  <mergeCells count="2">
    <mergeCell ref="B3:G3"/>
    <mergeCell ref="I3:N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7101-9E81-4321-915A-A96890D114BF}">
  <dimension ref="B1:N12"/>
  <sheetViews>
    <sheetView showGridLines="0" workbookViewId="0">
      <selection activeCell="G6" sqref="G6"/>
    </sheetView>
  </sheetViews>
  <sheetFormatPr defaultRowHeight="15" x14ac:dyDescent="0.25"/>
  <cols>
    <col min="1" max="1" width="5.7109375" customWidth="1"/>
    <col min="2" max="2" width="13.7109375" customWidth="1"/>
    <col min="3" max="7" width="15.7109375" customWidth="1"/>
    <col min="8" max="8" width="37.42578125" customWidth="1"/>
    <col min="9" max="9" width="13.7109375" customWidth="1"/>
    <col min="10" max="14" width="15.7109375" customWidth="1"/>
    <col min="15" max="15" width="20.7109375" customWidth="1"/>
  </cols>
  <sheetData>
    <row r="1" spans="2:14" ht="19.899999999999999" customHeight="1" x14ac:dyDescent="0.25"/>
    <row r="2" spans="2:14" ht="19.899999999999999" customHeight="1" thickBot="1" x14ac:dyDescent="0.3"/>
    <row r="3" spans="2:14" ht="19.899999999999999" customHeight="1" thickBot="1" x14ac:dyDescent="0.3">
      <c r="B3" s="17" t="s">
        <v>9</v>
      </c>
      <c r="C3" s="18"/>
      <c r="D3" s="18"/>
      <c r="E3" s="18"/>
      <c r="F3" s="18"/>
      <c r="G3" s="19"/>
      <c r="I3" s="17" t="s">
        <v>10</v>
      </c>
      <c r="J3" s="18"/>
      <c r="K3" s="18"/>
      <c r="L3" s="18"/>
      <c r="M3" s="18"/>
      <c r="N3" s="19"/>
    </row>
    <row r="4" spans="2:14" ht="19.899999999999999" customHeight="1" thickBot="1" x14ac:dyDescent="0.3"/>
    <row r="5" spans="2:14" ht="19.899999999999999" customHeight="1" thickBot="1" x14ac:dyDescent="0.3">
      <c r="B5" s="3" t="s">
        <v>25</v>
      </c>
      <c r="C5" s="8" t="s">
        <v>20</v>
      </c>
      <c r="D5" s="8" t="s">
        <v>21</v>
      </c>
      <c r="E5" s="8" t="s">
        <v>22</v>
      </c>
      <c r="F5" s="9" t="s">
        <v>24</v>
      </c>
      <c r="G5" s="5" t="s">
        <v>23</v>
      </c>
      <c r="I5" s="3" t="s">
        <v>25</v>
      </c>
      <c r="J5" s="8" t="s">
        <v>20</v>
      </c>
      <c r="K5" s="8" t="s">
        <v>21</v>
      </c>
      <c r="L5" s="8" t="s">
        <v>22</v>
      </c>
      <c r="M5" s="9" t="s">
        <v>24</v>
      </c>
      <c r="N5" s="5" t="s">
        <v>23</v>
      </c>
    </row>
    <row r="6" spans="2:14" ht="19.899999999999999" customHeight="1" x14ac:dyDescent="0.25">
      <c r="B6" s="11">
        <v>44888</v>
      </c>
      <c r="C6" s="6" t="s">
        <v>19</v>
      </c>
      <c r="D6" s="6">
        <v>2525.75</v>
      </c>
      <c r="E6" s="6">
        <v>2750.65</v>
      </c>
      <c r="F6" s="10">
        <f>YEARFRAC(DATE(YEAR(B6),1,1),B6,1)</f>
        <v>0.89315068493150684</v>
      </c>
      <c r="G6" s="10">
        <f>SUMIFS(E:E,C:C,"Regular",F:F,"&lt;="&amp;F6)/SUMIFS(D:D,C:C,"Regular",F:F,"&lt;="&amp;F6)-1</f>
        <v>8.9042858556864335E-2</v>
      </c>
      <c r="I6" s="11">
        <v>44888</v>
      </c>
      <c r="J6" s="6" t="s">
        <v>19</v>
      </c>
      <c r="K6" s="6">
        <v>2525.75</v>
      </c>
      <c r="L6" s="6">
        <v>2750.65</v>
      </c>
      <c r="M6" s="10"/>
      <c r="N6" s="10"/>
    </row>
    <row r="7" spans="2:14" ht="19.899999999999999" customHeight="1" x14ac:dyDescent="0.25">
      <c r="B7" s="11">
        <v>44889</v>
      </c>
      <c r="C7" s="6" t="s">
        <v>19</v>
      </c>
      <c r="D7" s="7">
        <v>3985.25</v>
      </c>
      <c r="E7" s="7">
        <v>4000</v>
      </c>
      <c r="F7" s="10">
        <f t="shared" ref="F7:F11" si="0">YEARFRAC(DATE(YEAR(B7),1,1),B7,1)</f>
        <v>0.89589041095890409</v>
      </c>
      <c r="G7" s="10">
        <f t="shared" ref="G7:G11" si="1">SUMIFS(E:E,C:C,"Regular",F:F,"&lt;="&amp;F7)/SUMIFS(D:D,C:C,"Regular",F:F,"&lt;="&amp;F7)-1</f>
        <v>3.680694209798796E-2</v>
      </c>
      <c r="I7" s="11">
        <v>44889</v>
      </c>
      <c r="J7" s="6" t="s">
        <v>19</v>
      </c>
      <c r="K7" s="7">
        <v>3985.25</v>
      </c>
      <c r="L7" s="7">
        <v>4000</v>
      </c>
      <c r="M7" s="10"/>
      <c r="N7" s="10"/>
    </row>
    <row r="8" spans="2:14" ht="19.899999999999999" customHeight="1" x14ac:dyDescent="0.25">
      <c r="B8" s="11">
        <v>44890</v>
      </c>
      <c r="C8" s="6" t="s">
        <v>19</v>
      </c>
      <c r="D8" s="7">
        <v>4375.25</v>
      </c>
      <c r="E8" s="7">
        <v>4575.25</v>
      </c>
      <c r="F8" s="10">
        <f t="shared" si="0"/>
        <v>0.89863013698630134</v>
      </c>
      <c r="G8" s="10">
        <f t="shared" si="1"/>
        <v>4.0385807785049854E-2</v>
      </c>
      <c r="I8" s="11">
        <v>44890</v>
      </c>
      <c r="J8" s="6" t="s">
        <v>19</v>
      </c>
      <c r="K8" s="7">
        <v>4375.25</v>
      </c>
      <c r="L8" s="7">
        <v>4575.25</v>
      </c>
      <c r="M8" s="10"/>
      <c r="N8" s="10"/>
    </row>
    <row r="9" spans="2:14" ht="19.899999999999999" customHeight="1" x14ac:dyDescent="0.25">
      <c r="B9" s="11">
        <v>44891</v>
      </c>
      <c r="C9" s="6" t="s">
        <v>33</v>
      </c>
      <c r="D9" s="7">
        <v>3040.5</v>
      </c>
      <c r="E9" s="7">
        <v>3150.99</v>
      </c>
      <c r="F9" s="10">
        <f t="shared" si="0"/>
        <v>0.90136986301369859</v>
      </c>
      <c r="G9" s="10">
        <f t="shared" si="1"/>
        <v>4.0385807785049854E-2</v>
      </c>
      <c r="I9" s="11">
        <v>44891</v>
      </c>
      <c r="J9" s="6" t="s">
        <v>33</v>
      </c>
      <c r="K9" s="7">
        <v>3040.5</v>
      </c>
      <c r="L9" s="7">
        <v>3150.99</v>
      </c>
      <c r="M9" s="10"/>
      <c r="N9" s="10"/>
    </row>
    <row r="10" spans="2:14" ht="19.899999999999999" customHeight="1" x14ac:dyDescent="0.25">
      <c r="B10" s="11">
        <v>44892</v>
      </c>
      <c r="C10" s="6" t="s">
        <v>19</v>
      </c>
      <c r="D10" s="7">
        <v>1748.45</v>
      </c>
      <c r="E10" s="7">
        <v>1748.75</v>
      </c>
      <c r="F10" s="10">
        <f t="shared" si="0"/>
        <v>0.90410958904109584</v>
      </c>
      <c r="G10" s="10">
        <f t="shared" si="1"/>
        <v>3.4820771367741088E-2</v>
      </c>
      <c r="I10" s="11">
        <v>44892</v>
      </c>
      <c r="J10" s="6" t="s">
        <v>19</v>
      </c>
      <c r="K10" s="7">
        <v>1748.45</v>
      </c>
      <c r="L10" s="7">
        <v>1748.75</v>
      </c>
      <c r="M10" s="10"/>
      <c r="N10" s="10"/>
    </row>
    <row r="11" spans="2:14" ht="19.899999999999999" customHeight="1" x14ac:dyDescent="0.25">
      <c r="B11" s="11">
        <v>44893</v>
      </c>
      <c r="C11" s="6" t="s">
        <v>19</v>
      </c>
      <c r="D11" s="7">
        <v>483.25</v>
      </c>
      <c r="E11" s="7">
        <v>485.25</v>
      </c>
      <c r="F11" s="10">
        <f t="shared" si="0"/>
        <v>0.9068493150684932</v>
      </c>
      <c r="G11" s="10">
        <f t="shared" si="1"/>
        <v>3.3690477551751474E-2</v>
      </c>
      <c r="I11" s="11">
        <v>44893</v>
      </c>
      <c r="J11" s="6" t="s">
        <v>19</v>
      </c>
      <c r="K11" s="7">
        <v>483.25</v>
      </c>
      <c r="L11" s="7">
        <v>485.25</v>
      </c>
      <c r="M11" s="10"/>
      <c r="N11" s="10"/>
    </row>
    <row r="12" spans="2:14" ht="87.6" customHeight="1" x14ac:dyDescent="0.25"/>
  </sheetData>
  <mergeCells count="2">
    <mergeCell ref="B3:G3"/>
    <mergeCell ref="I3:N3"/>
  </mergeCells>
  <phoneticPr fontId="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3D26-E777-42E4-B2E5-A4C13993B3AC}">
  <dimension ref="B1:R12"/>
  <sheetViews>
    <sheetView showGridLines="0" zoomScaleNormal="100" workbookViewId="0">
      <selection activeCell="G6" sqref="G6"/>
    </sheetView>
  </sheetViews>
  <sheetFormatPr defaultRowHeight="15" x14ac:dyDescent="0.25"/>
  <cols>
    <col min="1" max="1" width="5.7109375" customWidth="1"/>
    <col min="2" max="5" width="13.7109375" customWidth="1"/>
    <col min="6" max="6" width="5.7109375" customWidth="1"/>
    <col min="7" max="9" width="13.7109375" customWidth="1"/>
    <col min="10" max="10" width="27.5703125" customWidth="1"/>
    <col min="11" max="14" width="15.7109375" customWidth="1"/>
    <col min="16" max="18" width="15.7109375" customWidth="1"/>
  </cols>
  <sheetData>
    <row r="1" spans="2:18" ht="19.899999999999999" customHeight="1" x14ac:dyDescent="0.25"/>
    <row r="2" spans="2:18" ht="19.899999999999999" customHeight="1" thickBot="1" x14ac:dyDescent="0.3"/>
    <row r="3" spans="2:18" ht="19.899999999999999" customHeight="1" thickBot="1" x14ac:dyDescent="0.3">
      <c r="B3" s="17" t="s">
        <v>9</v>
      </c>
      <c r="C3" s="18"/>
      <c r="D3" s="18"/>
      <c r="E3" s="19"/>
      <c r="G3" s="17" t="s">
        <v>36</v>
      </c>
      <c r="H3" s="18"/>
      <c r="I3" s="19"/>
      <c r="K3" s="17" t="s">
        <v>10</v>
      </c>
      <c r="L3" s="18"/>
      <c r="M3" s="18"/>
      <c r="N3" s="19"/>
      <c r="P3" s="17" t="s">
        <v>36</v>
      </c>
      <c r="Q3" s="18"/>
      <c r="R3" s="19"/>
    </row>
    <row r="4" spans="2:18" ht="19.899999999999999" customHeight="1" thickBot="1" x14ac:dyDescent="0.3"/>
    <row r="5" spans="2:18" ht="19.899999999999999" customHeight="1" thickBot="1" x14ac:dyDescent="0.3">
      <c r="B5" s="3" t="s">
        <v>0</v>
      </c>
      <c r="C5" s="4">
        <v>2020</v>
      </c>
      <c r="D5" s="4">
        <v>2021</v>
      </c>
      <c r="E5" s="5">
        <v>2022</v>
      </c>
      <c r="G5" s="3">
        <v>2020</v>
      </c>
      <c r="H5" s="4">
        <v>2021</v>
      </c>
      <c r="I5" s="5">
        <v>2022</v>
      </c>
      <c r="K5" s="3" t="s">
        <v>0</v>
      </c>
      <c r="L5" s="4">
        <v>2020</v>
      </c>
      <c r="M5" s="4">
        <v>2021</v>
      </c>
      <c r="N5" s="5">
        <v>2022</v>
      </c>
      <c r="P5" s="3">
        <v>2020</v>
      </c>
      <c r="Q5" s="4">
        <v>2021</v>
      </c>
      <c r="R5" s="5">
        <v>2022</v>
      </c>
    </row>
    <row r="6" spans="2:18" ht="19.899999999999999" customHeight="1" x14ac:dyDescent="0.25">
      <c r="B6" s="2" t="s">
        <v>3</v>
      </c>
      <c r="C6" s="6">
        <v>2750</v>
      </c>
      <c r="D6" s="6">
        <v>2525.75</v>
      </c>
      <c r="E6" s="6">
        <v>2350.65</v>
      </c>
      <c r="G6" s="6">
        <f ca="1">SUM(OFFSET(C6:C11,,,COUNTA($E$6:$E$11)))</f>
        <v>15731</v>
      </c>
      <c r="H6" s="6">
        <f t="shared" ref="H6:I6" ca="1" si="0">SUM(OFFSET(D6:D11,,,COUNTA($E$6:$E$11)))</f>
        <v>13926.75</v>
      </c>
      <c r="I6" s="6">
        <f t="shared" ca="1" si="0"/>
        <v>14625.9</v>
      </c>
      <c r="K6" s="2" t="s">
        <v>3</v>
      </c>
      <c r="L6" s="6">
        <v>2750</v>
      </c>
      <c r="M6" s="6">
        <v>2525.75</v>
      </c>
      <c r="N6" s="6">
        <v>2350.65</v>
      </c>
      <c r="P6" s="6"/>
      <c r="Q6" s="6"/>
      <c r="R6" s="6"/>
    </row>
    <row r="7" spans="2:18" ht="19.899999999999999" customHeight="1" x14ac:dyDescent="0.25">
      <c r="B7" s="1" t="s">
        <v>4</v>
      </c>
      <c r="C7" s="7">
        <v>3590.75</v>
      </c>
      <c r="D7" s="7">
        <v>3985.25</v>
      </c>
      <c r="E7" s="7">
        <v>3500</v>
      </c>
      <c r="J7" s="15"/>
      <c r="K7" s="1" t="s">
        <v>4</v>
      </c>
      <c r="L7" s="7">
        <v>3590.75</v>
      </c>
      <c r="M7" s="7">
        <v>3985.25</v>
      </c>
      <c r="N7" s="7">
        <v>3500</v>
      </c>
    </row>
    <row r="8" spans="2:18" ht="19.899999999999999" customHeight="1" x14ac:dyDescent="0.25">
      <c r="B8" s="1" t="s">
        <v>5</v>
      </c>
      <c r="C8" s="7">
        <v>3590.25</v>
      </c>
      <c r="D8" s="7">
        <v>4375.25</v>
      </c>
      <c r="E8" s="7">
        <v>4575.25</v>
      </c>
      <c r="K8" s="1" t="s">
        <v>5</v>
      </c>
      <c r="L8" s="7">
        <v>3590.25</v>
      </c>
      <c r="M8" s="7">
        <v>4375.25</v>
      </c>
      <c r="N8" s="7">
        <v>4575.25</v>
      </c>
    </row>
    <row r="9" spans="2:18" ht="19.899999999999999" customHeight="1" x14ac:dyDescent="0.25">
      <c r="B9" s="1" t="s">
        <v>6</v>
      </c>
      <c r="C9" s="7">
        <v>5800</v>
      </c>
      <c r="D9" s="7">
        <v>3040.5</v>
      </c>
      <c r="E9" s="7">
        <v>4200</v>
      </c>
      <c r="K9" s="1" t="s">
        <v>6</v>
      </c>
      <c r="L9" s="7">
        <v>5800</v>
      </c>
      <c r="M9" s="7">
        <v>3040.5</v>
      </c>
      <c r="N9" s="7">
        <v>4200</v>
      </c>
    </row>
    <row r="10" spans="2:18" ht="19.899999999999999" customHeight="1" x14ac:dyDescent="0.25">
      <c r="B10" s="1" t="s">
        <v>7</v>
      </c>
      <c r="C10" s="7">
        <v>1850</v>
      </c>
      <c r="D10" s="7">
        <v>1748.45</v>
      </c>
      <c r="E10" s="7"/>
      <c r="K10" s="1" t="s">
        <v>7</v>
      </c>
      <c r="L10" s="7">
        <v>1850</v>
      </c>
      <c r="M10" s="7">
        <v>1748.45</v>
      </c>
      <c r="N10" s="7"/>
    </row>
    <row r="11" spans="2:18" ht="19.899999999999999" customHeight="1" x14ac:dyDescent="0.25">
      <c r="B11" s="1" t="s">
        <v>8</v>
      </c>
      <c r="C11" s="7">
        <v>587</v>
      </c>
      <c r="D11" s="7">
        <v>483.25</v>
      </c>
      <c r="E11" s="7"/>
      <c r="K11" s="1" t="s">
        <v>8</v>
      </c>
      <c r="L11" s="7">
        <v>587</v>
      </c>
      <c r="M11" s="7">
        <v>483.25</v>
      </c>
      <c r="N11" s="7"/>
    </row>
    <row r="12" spans="2:18" ht="107.45" customHeight="1" x14ac:dyDescent="0.25"/>
  </sheetData>
  <mergeCells count="4">
    <mergeCell ref="K3:N3"/>
    <mergeCell ref="B3:E3"/>
    <mergeCell ref="G3:I3"/>
    <mergeCell ref="P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64C8-4CB8-42F1-BCCC-6C0F29DE996A}">
  <dimension ref="B1:K12"/>
  <sheetViews>
    <sheetView showGridLines="0" workbookViewId="0">
      <selection activeCell="B5" sqref="B5:E11"/>
    </sheetView>
  </sheetViews>
  <sheetFormatPr defaultRowHeight="15" x14ac:dyDescent="0.25"/>
  <cols>
    <col min="1" max="1" width="5.7109375" customWidth="1"/>
    <col min="2" max="5" width="13.7109375" customWidth="1"/>
    <col min="6" max="6" width="22.7109375" customWidth="1"/>
    <col min="7" max="7" width="27.5703125" customWidth="1"/>
    <col min="8" max="11" width="13.7109375" customWidth="1"/>
  </cols>
  <sheetData>
    <row r="1" spans="2:11" ht="19.899999999999999" customHeight="1" x14ac:dyDescent="0.25"/>
    <row r="2" spans="2:11" ht="19.899999999999999" customHeight="1" thickBot="1" x14ac:dyDescent="0.3"/>
    <row r="3" spans="2:11" ht="19.899999999999999" customHeight="1" thickBot="1" x14ac:dyDescent="0.3">
      <c r="B3" s="17" t="s">
        <v>9</v>
      </c>
      <c r="C3" s="18"/>
      <c r="D3" s="18"/>
      <c r="E3" s="19"/>
      <c r="H3" s="17" t="s">
        <v>10</v>
      </c>
      <c r="I3" s="18"/>
      <c r="J3" s="18"/>
      <c r="K3" s="19"/>
    </row>
    <row r="4" spans="2:11" ht="19.899999999999999" customHeight="1" thickBot="1" x14ac:dyDescent="0.3"/>
    <row r="5" spans="2:11" ht="19.899999999999999" customHeight="1" thickBot="1" x14ac:dyDescent="0.3">
      <c r="B5" s="3" t="s">
        <v>0</v>
      </c>
      <c r="C5" s="4">
        <v>2020</v>
      </c>
      <c r="D5" s="4">
        <v>2021</v>
      </c>
      <c r="E5" s="5">
        <v>2022</v>
      </c>
      <c r="H5" s="3" t="s">
        <v>0</v>
      </c>
      <c r="I5" s="4">
        <v>2020</v>
      </c>
      <c r="J5" s="4">
        <v>2021</v>
      </c>
      <c r="K5" s="5">
        <v>2022</v>
      </c>
    </row>
    <row r="6" spans="2:11" ht="19.899999999999999" customHeight="1" x14ac:dyDescent="0.25">
      <c r="B6" s="2" t="s">
        <v>3</v>
      </c>
      <c r="C6" s="6">
        <v>2750</v>
      </c>
      <c r="D6" s="6">
        <v>2525.75</v>
      </c>
      <c r="E6" s="6">
        <v>2350.65</v>
      </c>
      <c r="H6" s="2" t="s">
        <v>3</v>
      </c>
      <c r="I6" s="6">
        <v>2750</v>
      </c>
      <c r="J6" s="6">
        <v>2525.75</v>
      </c>
      <c r="K6" s="6">
        <v>2350.65</v>
      </c>
    </row>
    <row r="7" spans="2:11" ht="19.899999999999999" customHeight="1" x14ac:dyDescent="0.25">
      <c r="B7" s="1" t="s">
        <v>4</v>
      </c>
      <c r="C7" s="7">
        <v>3590.75</v>
      </c>
      <c r="D7" s="7">
        <v>3985.25</v>
      </c>
      <c r="E7" s="7">
        <v>3500</v>
      </c>
      <c r="G7" s="15"/>
      <c r="H7" s="1" t="s">
        <v>4</v>
      </c>
      <c r="I7" s="7">
        <v>3590.75</v>
      </c>
      <c r="J7" s="7">
        <v>3985.25</v>
      </c>
      <c r="K7" s="7">
        <v>3500</v>
      </c>
    </row>
    <row r="8" spans="2:11" ht="19.899999999999999" customHeight="1" x14ac:dyDescent="0.25">
      <c r="B8" s="1" t="s">
        <v>5</v>
      </c>
      <c r="C8" s="7">
        <v>3590.25</v>
      </c>
      <c r="D8" s="7">
        <v>4375.25</v>
      </c>
      <c r="E8" s="7">
        <v>4575.25</v>
      </c>
      <c r="H8" s="1" t="s">
        <v>5</v>
      </c>
      <c r="I8" s="7">
        <v>3590.25</v>
      </c>
      <c r="J8" s="7">
        <v>4375.25</v>
      </c>
      <c r="K8" s="7">
        <v>4575.25</v>
      </c>
    </row>
    <row r="9" spans="2:11" ht="19.899999999999999" customHeight="1" x14ac:dyDescent="0.25">
      <c r="B9" s="1" t="s">
        <v>6</v>
      </c>
      <c r="C9" s="7">
        <v>5800</v>
      </c>
      <c r="D9" s="7">
        <v>3040.5</v>
      </c>
      <c r="E9" s="7">
        <v>4200</v>
      </c>
      <c r="H9" s="1" t="s">
        <v>6</v>
      </c>
      <c r="I9" s="7">
        <v>5800</v>
      </c>
      <c r="J9" s="7">
        <v>3040.5</v>
      </c>
      <c r="K9" s="7">
        <v>4200</v>
      </c>
    </row>
    <row r="10" spans="2:11" ht="19.899999999999999" customHeight="1" x14ac:dyDescent="0.25">
      <c r="B10" s="1" t="s">
        <v>7</v>
      </c>
      <c r="C10" s="7">
        <v>1850</v>
      </c>
      <c r="D10" s="7">
        <v>1748.45</v>
      </c>
      <c r="E10" s="7">
        <v>1773.25</v>
      </c>
      <c r="H10" s="1" t="s">
        <v>7</v>
      </c>
      <c r="I10" s="7">
        <v>1850</v>
      </c>
      <c r="J10" s="7">
        <v>1748.45</v>
      </c>
      <c r="K10" s="7">
        <v>1773.25</v>
      </c>
    </row>
    <row r="11" spans="2:11" ht="19.899999999999999" customHeight="1" x14ac:dyDescent="0.25">
      <c r="B11" s="1" t="s">
        <v>8</v>
      </c>
      <c r="C11" s="7">
        <v>2587</v>
      </c>
      <c r="D11" s="7">
        <v>2483.25</v>
      </c>
      <c r="E11" s="7">
        <v>2712</v>
      </c>
      <c r="H11" s="1" t="s">
        <v>8</v>
      </c>
      <c r="I11" s="7">
        <v>2587</v>
      </c>
      <c r="J11" s="7">
        <v>2483.25</v>
      </c>
      <c r="K11" s="7">
        <v>2712</v>
      </c>
    </row>
    <row r="12" spans="2:11" ht="107.45" customHeight="1" x14ac:dyDescent="0.25"/>
  </sheetData>
  <mergeCells count="2">
    <mergeCell ref="B3:E3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BF5D0-5B91-4FE6-B257-719F927F8817}">
  <dimension ref="B1:E11"/>
  <sheetViews>
    <sheetView showGridLines="0" workbookViewId="0">
      <selection activeCell="M19" sqref="M19"/>
    </sheetView>
  </sheetViews>
  <sheetFormatPr defaultRowHeight="15" x14ac:dyDescent="0.25"/>
  <cols>
    <col min="1" max="1" width="5.7109375" customWidth="1"/>
    <col min="2" max="5" width="15.7109375" customWidth="1"/>
    <col min="6" max="6" width="28.140625" customWidth="1"/>
  </cols>
  <sheetData>
    <row r="1" spans="2:5" ht="19.899999999999999" customHeight="1" x14ac:dyDescent="0.25"/>
    <row r="2" spans="2:5" ht="19.899999999999999" customHeight="1" x14ac:dyDescent="0.25"/>
    <row r="3" spans="2:5" ht="19.899999999999999" customHeight="1" x14ac:dyDescent="0.25">
      <c r="B3" s="16" t="s">
        <v>26</v>
      </c>
      <c r="C3" s="14" t="s">
        <v>28</v>
      </c>
      <c r="D3" s="14" t="s">
        <v>29</v>
      </c>
      <c r="E3" s="14" t="s">
        <v>30</v>
      </c>
    </row>
    <row r="4" spans="2:5" ht="19.899999999999999" customHeight="1" x14ac:dyDescent="0.25">
      <c r="B4" s="14" t="s">
        <v>3</v>
      </c>
      <c r="C4" s="14">
        <v>2750</v>
      </c>
      <c r="D4" s="14">
        <v>2525.75</v>
      </c>
      <c r="E4" s="14">
        <v>2350.65</v>
      </c>
    </row>
    <row r="5" spans="2:5" ht="19.899999999999999" customHeight="1" x14ac:dyDescent="0.25">
      <c r="B5" s="14" t="s">
        <v>4</v>
      </c>
      <c r="C5" s="14">
        <v>6340.75</v>
      </c>
      <c r="D5" s="14">
        <v>6511</v>
      </c>
      <c r="E5" s="14">
        <v>5850.65</v>
      </c>
    </row>
    <row r="6" spans="2:5" ht="19.899999999999999" customHeight="1" x14ac:dyDescent="0.25">
      <c r="B6" s="14" t="s">
        <v>5</v>
      </c>
      <c r="C6" s="14">
        <v>9931</v>
      </c>
      <c r="D6" s="14">
        <v>10886.25</v>
      </c>
      <c r="E6" s="14">
        <v>10425.9</v>
      </c>
    </row>
    <row r="7" spans="2:5" ht="19.899999999999999" customHeight="1" x14ac:dyDescent="0.25">
      <c r="B7" s="14" t="s">
        <v>6</v>
      </c>
      <c r="C7" s="14">
        <v>15731</v>
      </c>
      <c r="D7" s="14">
        <v>13926.75</v>
      </c>
      <c r="E7" s="14">
        <v>14625.9</v>
      </c>
    </row>
    <row r="8" spans="2:5" ht="19.899999999999999" customHeight="1" x14ac:dyDescent="0.25">
      <c r="B8" s="14" t="s">
        <v>7</v>
      </c>
      <c r="C8" s="14">
        <v>17581</v>
      </c>
      <c r="D8" s="14">
        <v>15675.2</v>
      </c>
      <c r="E8" s="14">
        <v>16399.150000000001</v>
      </c>
    </row>
    <row r="9" spans="2:5" ht="19.899999999999999" customHeight="1" x14ac:dyDescent="0.25">
      <c r="B9" s="14" t="s">
        <v>8</v>
      </c>
      <c r="C9" s="14">
        <v>20168</v>
      </c>
      <c r="D9" s="14">
        <v>18158.45</v>
      </c>
      <c r="E9" s="14">
        <v>19111.150000000001</v>
      </c>
    </row>
    <row r="10" spans="2:5" ht="19.899999999999999" customHeight="1" x14ac:dyDescent="0.25">
      <c r="B10" s="14" t="s">
        <v>27</v>
      </c>
      <c r="C10" s="14"/>
      <c r="D10" s="14"/>
      <c r="E10" s="14"/>
    </row>
    <row r="11" spans="2:5" ht="183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 Function</vt:lpstr>
      <vt:lpstr>SUMPRODUCT Function</vt:lpstr>
      <vt:lpstr>IF, SUM &amp; OFFSET Functions</vt:lpstr>
      <vt:lpstr>SUM &amp; OFFSET Functions</vt:lpstr>
      <vt:lpstr>SUM, MATCH &amp; OFFSET Functions</vt:lpstr>
      <vt:lpstr>YEARFRAC &amp; SUMIFS Functions</vt:lpstr>
      <vt:lpstr>SUM, OFFSET &amp; COUNTA Functions</vt:lpstr>
      <vt:lpstr>Pivot Table</vt:lpstr>
      <vt:lpstr>Pivot Table Result</vt:lpstr>
      <vt:lpstr>YTD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Others</cp:lastModifiedBy>
  <dcterms:created xsi:type="dcterms:W3CDTF">2022-11-24T11:03:26Z</dcterms:created>
  <dcterms:modified xsi:type="dcterms:W3CDTF">2022-11-27T10:40:07Z</dcterms:modified>
</cp:coreProperties>
</file>