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EA78CE0-9DFF-4114-A80B-66C83905920C}" xr6:coauthVersionLast="47" xr6:coauthVersionMax="47" xr10:uidLastSave="{00000000-0000-0000-0000-000000000000}"/>
  <bookViews>
    <workbookView xWindow="-120" yWindow="-120" windowWidth="29040" windowHeight="15720" activeTab="3" xr2:uid="{FAD532FB-0C1A-468E-A14C-CBE5AADFE910}"/>
  </bookViews>
  <sheets>
    <sheet name="Sample Datasheet" sheetId="2" r:id="rId1"/>
    <sheet name="NETWORKDAYS Function" sheetId="4" r:id="rId2"/>
    <sheet name="NETWORKDAYS.INTL Function" sheetId="3" r:id="rId3"/>
    <sheet name="Combined Functions" sheetId="5" r:id="rId4"/>
    <sheet name="Summary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6" l="1"/>
  <c r="C17" i="6"/>
  <c r="C16" i="6"/>
  <c r="G7" i="5"/>
  <c r="G8" i="5"/>
  <c r="G9" i="5"/>
  <c r="G10" i="5"/>
  <c r="G11" i="5"/>
  <c r="G12" i="5"/>
  <c r="G6" i="5"/>
  <c r="F7" i="5"/>
  <c r="F8" i="5"/>
  <c r="F9" i="5"/>
  <c r="F10" i="5"/>
  <c r="F11" i="5"/>
  <c r="F12" i="5"/>
  <c r="F6" i="5"/>
  <c r="G7" i="3"/>
  <c r="G8" i="3"/>
  <c r="G9" i="3"/>
  <c r="G10" i="3"/>
  <c r="G11" i="3"/>
  <c r="G12" i="3"/>
  <c r="G6" i="3"/>
  <c r="F7" i="3"/>
  <c r="F8" i="3"/>
  <c r="F9" i="3"/>
  <c r="F10" i="3"/>
  <c r="F11" i="3"/>
  <c r="F12" i="3"/>
  <c r="F6" i="3"/>
  <c r="G7" i="4"/>
  <c r="G8" i="4"/>
  <c r="G9" i="4"/>
  <c r="G10" i="4"/>
  <c r="G11" i="4"/>
  <c r="G12" i="4"/>
  <c r="G6" i="4"/>
  <c r="F7" i="4"/>
  <c r="F8" i="4"/>
  <c r="F9" i="4"/>
  <c r="F10" i="4"/>
  <c r="F11" i="4"/>
  <c r="F12" i="4"/>
  <c r="F6" i="4"/>
  <c r="D17" i="6"/>
  <c r="D16" i="6"/>
  <c r="D18" i="6"/>
</calcChain>
</file>

<file path=xl/sharedStrings.xml><?xml version="1.0" encoding="utf-8"?>
<sst xmlns="http://schemas.openxmlformats.org/spreadsheetml/2006/main" count="114" uniqueCount="21">
  <si>
    <t>Calculating Turnaround Time Excluding Weekends</t>
  </si>
  <si>
    <t>Employee Name</t>
  </si>
  <si>
    <t>Working Hour Per Day</t>
  </si>
  <si>
    <t>Mike</t>
  </si>
  <si>
    <t>Ben</t>
  </si>
  <si>
    <t>Cathy</t>
  </si>
  <si>
    <t>Sabrina</t>
  </si>
  <si>
    <t>William</t>
  </si>
  <si>
    <t>David</t>
  </si>
  <si>
    <t>Peter</t>
  </si>
  <si>
    <t>Start Date</t>
  </si>
  <si>
    <t>End Date</t>
  </si>
  <si>
    <t>Turnaround Time</t>
  </si>
  <si>
    <t>Turnaround Time in Hour</t>
  </si>
  <si>
    <t>For Practice</t>
  </si>
  <si>
    <t>Methods</t>
  </si>
  <si>
    <t>Formula</t>
  </si>
  <si>
    <t>Combination of Multiple Functions</t>
  </si>
  <si>
    <t>Outcome</t>
  </si>
  <si>
    <t>NETWORKDAYS Function</t>
  </si>
  <si>
    <t xml:space="preserve"> NETWORKDAYS.INTL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</si>
</sst>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5" xfId="2" applyFont="1" applyBorder="1" applyAlignment="1">
      <alignment horizontal="center" vertical="center"/>
    </xf>
    <xf numFmtId="0" fontId="3" fillId="2" borderId="10" xfId="2" applyFont="1" applyBorder="1" applyAlignment="1">
      <alignment horizontal="center" vertical="center"/>
    </xf>
    <xf numFmtId="0" fontId="3" fillId="2" borderId="6" xfId="2" applyFont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2" borderId="5" xfId="2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6" xfId="2" applyFont="1" applyBorder="1" applyAlignment="1">
      <alignment horizontal="center" vertical="center"/>
    </xf>
    <xf numFmtId="0" fontId="3" fillId="2" borderId="15" xfId="2" applyFont="1" applyBorder="1" applyAlignment="1">
      <alignment horizontal="center" vertical="center"/>
    </xf>
    <xf numFmtId="0" fontId="3" fillId="2" borderId="18" xfId="2" applyFont="1" applyBorder="1" applyAlignment="1">
      <alignment horizontal="center" vertical="center" wrapText="1"/>
    </xf>
    <xf numFmtId="0" fontId="3" fillId="2" borderId="19" xfId="2" applyFont="1" applyBorder="1" applyAlignment="1">
      <alignment horizontal="center" vertical="center" wrapText="1"/>
    </xf>
    <xf numFmtId="0" fontId="3" fillId="2" borderId="20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5" xfId="2" applyFont="1" applyBorder="1" applyAlignment="1">
      <alignment horizontal="center" vertical="center"/>
    </xf>
    <xf numFmtId="0" fontId="3" fillId="2" borderId="6" xfId="2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3">
    <cellStyle name="40% - Accent3" xfId="2" builtinId="3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CEAA-1DD2-4B91-9053-0848770FD799}">
  <sheetPr codeName="Sheet1"/>
  <dimension ref="B2:E12"/>
  <sheetViews>
    <sheetView showGridLines="0" workbookViewId="0">
      <selection activeCell="B5" sqref="B5:E12"/>
    </sheetView>
  </sheetViews>
  <sheetFormatPr defaultRowHeight="20.100000000000001" customHeight="1" x14ac:dyDescent="0.25"/>
  <cols>
    <col min="2" max="2" width="16.42578125" customWidth="1"/>
    <col min="3" max="3" width="18" customWidth="1"/>
    <col min="4" max="4" width="14.5703125" customWidth="1"/>
    <col min="5" max="5" width="17" customWidth="1"/>
    <col min="6" max="6" width="13.7109375" customWidth="1"/>
  </cols>
  <sheetData>
    <row r="2" spans="2:5" ht="20.100000000000001" customHeight="1" thickBot="1" x14ac:dyDescent="0.3"/>
    <row r="3" spans="2:5" ht="20.100000000000001" customHeight="1" thickBot="1" x14ac:dyDescent="0.3">
      <c r="B3" s="19" t="s">
        <v>0</v>
      </c>
      <c r="C3" s="20"/>
      <c r="D3" s="20"/>
      <c r="E3" s="21"/>
    </row>
    <row r="4" spans="2:5" ht="20.100000000000001" customHeight="1" thickBot="1" x14ac:dyDescent="0.3">
      <c r="B4" s="1"/>
      <c r="C4" s="1"/>
      <c r="D4" s="1"/>
      <c r="E4" s="1"/>
    </row>
    <row r="5" spans="2:5" ht="32.25" thickBot="1" x14ac:dyDescent="0.3">
      <c r="B5" s="7" t="s">
        <v>1</v>
      </c>
      <c r="C5" s="4" t="s">
        <v>10</v>
      </c>
      <c r="D5" s="5" t="s">
        <v>11</v>
      </c>
      <c r="E5" s="6" t="s">
        <v>2</v>
      </c>
    </row>
    <row r="6" spans="2:5" ht="20.100000000000001" customHeight="1" x14ac:dyDescent="0.25">
      <c r="B6" s="2" t="s">
        <v>3</v>
      </c>
      <c r="C6" s="8">
        <v>44686</v>
      </c>
      <c r="D6" s="8">
        <v>44844</v>
      </c>
      <c r="E6" s="22">
        <v>8</v>
      </c>
    </row>
    <row r="7" spans="2:5" ht="20.100000000000001" customHeight="1" x14ac:dyDescent="0.25">
      <c r="B7" s="2" t="s">
        <v>4</v>
      </c>
      <c r="C7" s="9">
        <v>44566</v>
      </c>
      <c r="D7" s="8">
        <v>44849</v>
      </c>
      <c r="E7" s="23"/>
    </row>
    <row r="8" spans="2:5" ht="20.100000000000001" customHeight="1" x14ac:dyDescent="0.25">
      <c r="B8" s="2" t="s">
        <v>5</v>
      </c>
      <c r="C8" s="9">
        <v>44747</v>
      </c>
      <c r="D8" s="8">
        <v>44819</v>
      </c>
      <c r="E8" s="23"/>
    </row>
    <row r="9" spans="2:5" ht="20.100000000000001" customHeight="1" x14ac:dyDescent="0.25">
      <c r="B9" s="2" t="s">
        <v>6</v>
      </c>
      <c r="C9" s="9">
        <v>44661</v>
      </c>
      <c r="D9" s="8">
        <v>44915</v>
      </c>
      <c r="E9" s="23"/>
    </row>
    <row r="10" spans="2:5" ht="20.100000000000001" customHeight="1" x14ac:dyDescent="0.25">
      <c r="B10" s="2" t="s">
        <v>7</v>
      </c>
      <c r="C10" s="9">
        <v>44635</v>
      </c>
      <c r="D10" s="8">
        <v>44895</v>
      </c>
      <c r="E10" s="23"/>
    </row>
    <row r="11" spans="2:5" ht="20.100000000000001" customHeight="1" x14ac:dyDescent="0.25">
      <c r="B11" s="2" t="s">
        <v>8</v>
      </c>
      <c r="C11" s="9">
        <v>44718</v>
      </c>
      <c r="D11" s="8">
        <v>44910</v>
      </c>
      <c r="E11" s="23"/>
    </row>
    <row r="12" spans="2:5" ht="20.100000000000001" customHeight="1" x14ac:dyDescent="0.25">
      <c r="B12" s="2" t="s">
        <v>9</v>
      </c>
      <c r="C12" s="9">
        <v>44598</v>
      </c>
      <c r="D12" s="8">
        <v>44927</v>
      </c>
      <c r="E12" s="24"/>
    </row>
  </sheetData>
  <mergeCells count="2">
    <mergeCell ref="B3:E3"/>
    <mergeCell ref="E6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603E-DC83-48E7-95F4-9C0D1CCAA058}">
  <sheetPr codeName="Sheet3"/>
  <dimension ref="B2:O12"/>
  <sheetViews>
    <sheetView showGridLines="0" workbookViewId="0">
      <selection activeCell="F6" sqref="F6:F12"/>
    </sheetView>
  </sheetViews>
  <sheetFormatPr defaultRowHeight="20.100000000000001" customHeight="1" x14ac:dyDescent="0.25"/>
  <cols>
    <col min="2" max="2" width="13.85546875" customWidth="1"/>
    <col min="3" max="3" width="13.28515625" customWidth="1"/>
    <col min="4" max="4" width="12.85546875" customWidth="1"/>
    <col min="5" max="5" width="14.5703125" customWidth="1"/>
    <col min="6" max="6" width="15" customWidth="1"/>
    <col min="7" max="7" width="15.85546875" customWidth="1"/>
    <col min="8" max="8" width="19.28515625" customWidth="1"/>
    <col min="10" max="10" width="14.28515625" customWidth="1"/>
    <col min="11" max="11" width="14.140625" customWidth="1"/>
    <col min="12" max="12" width="12.42578125" customWidth="1"/>
    <col min="13" max="13" width="14.85546875" customWidth="1"/>
    <col min="14" max="14" width="13.7109375" customWidth="1"/>
    <col min="15" max="15" width="14" customWidth="1"/>
  </cols>
  <sheetData>
    <row r="2" spans="2:15" ht="20.100000000000001" customHeight="1" thickBot="1" x14ac:dyDescent="0.3"/>
    <row r="3" spans="2:15" ht="20.100000000000001" customHeight="1" thickBot="1" x14ac:dyDescent="0.3">
      <c r="B3" s="19" t="s">
        <v>0</v>
      </c>
      <c r="C3" s="20"/>
      <c r="D3" s="20"/>
      <c r="E3" s="20"/>
      <c r="F3" s="20"/>
      <c r="G3" s="21"/>
      <c r="J3" s="19" t="s">
        <v>14</v>
      </c>
      <c r="K3" s="20"/>
      <c r="L3" s="20"/>
      <c r="M3" s="20"/>
      <c r="N3" s="20"/>
      <c r="O3" s="21"/>
    </row>
    <row r="4" spans="2:15" ht="20.100000000000001" customHeight="1" thickBot="1" x14ac:dyDescent="0.3">
      <c r="B4" s="1"/>
      <c r="C4" s="1"/>
      <c r="D4" s="1"/>
      <c r="E4" s="1"/>
      <c r="J4" s="1"/>
      <c r="K4" s="1"/>
      <c r="L4" s="1"/>
      <c r="M4" s="1"/>
    </row>
    <row r="5" spans="2:15" ht="32.25" thickBot="1" x14ac:dyDescent="0.3">
      <c r="B5" s="7" t="s">
        <v>1</v>
      </c>
      <c r="C5" s="4" t="s">
        <v>10</v>
      </c>
      <c r="D5" s="4" t="s">
        <v>11</v>
      </c>
      <c r="E5" s="10" t="s">
        <v>2</v>
      </c>
      <c r="F5" s="10" t="s">
        <v>12</v>
      </c>
      <c r="G5" s="6" t="s">
        <v>13</v>
      </c>
      <c r="J5" s="7" t="s">
        <v>1</v>
      </c>
      <c r="K5" s="4" t="s">
        <v>10</v>
      </c>
      <c r="L5" s="4" t="s">
        <v>11</v>
      </c>
      <c r="M5" s="10" t="s">
        <v>2</v>
      </c>
      <c r="N5" s="10" t="s">
        <v>12</v>
      </c>
      <c r="O5" s="6" t="s">
        <v>13</v>
      </c>
    </row>
    <row r="6" spans="2:15" ht="20.100000000000001" customHeight="1" x14ac:dyDescent="0.25">
      <c r="B6" s="3" t="s">
        <v>3</v>
      </c>
      <c r="C6" s="8">
        <v>44686</v>
      </c>
      <c r="D6" s="8">
        <v>44844</v>
      </c>
      <c r="E6" s="24">
        <v>8</v>
      </c>
      <c r="F6" s="3">
        <f>NETWORKDAYS($C6,$D6)</f>
        <v>113</v>
      </c>
      <c r="G6" s="3">
        <f>F6*$E$6</f>
        <v>904</v>
      </c>
      <c r="J6" s="3" t="s">
        <v>3</v>
      </c>
      <c r="K6" s="8">
        <v>44686</v>
      </c>
      <c r="L6" s="8">
        <v>44844</v>
      </c>
      <c r="M6" s="24">
        <v>8</v>
      </c>
      <c r="N6" s="3"/>
      <c r="O6" s="3"/>
    </row>
    <row r="7" spans="2:15" ht="20.100000000000001" customHeight="1" x14ac:dyDescent="0.25">
      <c r="B7" s="2" t="s">
        <v>4</v>
      </c>
      <c r="C7" s="9">
        <v>44566</v>
      </c>
      <c r="D7" s="9">
        <v>44849</v>
      </c>
      <c r="E7" s="25"/>
      <c r="F7" s="3">
        <f t="shared" ref="F7:F12" si="0">NETWORKDAYS($C7,$D7)</f>
        <v>203</v>
      </c>
      <c r="G7" s="3">
        <f t="shared" ref="G7:G12" si="1">F7*$E$6</f>
        <v>1624</v>
      </c>
      <c r="J7" s="2" t="s">
        <v>4</v>
      </c>
      <c r="K7" s="9">
        <v>44566</v>
      </c>
      <c r="L7" s="9">
        <v>44849</v>
      </c>
      <c r="M7" s="25"/>
      <c r="N7" s="3"/>
      <c r="O7" s="3"/>
    </row>
    <row r="8" spans="2:15" ht="20.100000000000001" customHeight="1" x14ac:dyDescent="0.25">
      <c r="B8" s="2" t="s">
        <v>5</v>
      </c>
      <c r="C8" s="9">
        <v>44747</v>
      </c>
      <c r="D8" s="9">
        <v>44819</v>
      </c>
      <c r="E8" s="25"/>
      <c r="F8" s="3">
        <f t="shared" si="0"/>
        <v>53</v>
      </c>
      <c r="G8" s="3">
        <f t="shared" si="1"/>
        <v>424</v>
      </c>
      <c r="J8" s="2" t="s">
        <v>5</v>
      </c>
      <c r="K8" s="9">
        <v>44747</v>
      </c>
      <c r="L8" s="9">
        <v>44819</v>
      </c>
      <c r="M8" s="25"/>
      <c r="N8" s="3"/>
      <c r="O8" s="3"/>
    </row>
    <row r="9" spans="2:15" ht="20.100000000000001" customHeight="1" x14ac:dyDescent="0.25">
      <c r="B9" s="2" t="s">
        <v>6</v>
      </c>
      <c r="C9" s="9">
        <v>44661</v>
      </c>
      <c r="D9" s="9">
        <v>44915</v>
      </c>
      <c r="E9" s="25"/>
      <c r="F9" s="3">
        <f t="shared" si="0"/>
        <v>182</v>
      </c>
      <c r="G9" s="3">
        <f t="shared" si="1"/>
        <v>1456</v>
      </c>
      <c r="J9" s="2" t="s">
        <v>6</v>
      </c>
      <c r="K9" s="9">
        <v>44661</v>
      </c>
      <c r="L9" s="9">
        <v>44915</v>
      </c>
      <c r="M9" s="25"/>
      <c r="N9" s="3"/>
      <c r="O9" s="3"/>
    </row>
    <row r="10" spans="2:15" ht="20.100000000000001" customHeight="1" x14ac:dyDescent="0.25">
      <c r="B10" s="2" t="s">
        <v>7</v>
      </c>
      <c r="C10" s="9">
        <v>44635</v>
      </c>
      <c r="D10" s="9">
        <v>44895</v>
      </c>
      <c r="E10" s="25"/>
      <c r="F10" s="3">
        <f t="shared" si="0"/>
        <v>187</v>
      </c>
      <c r="G10" s="3">
        <f t="shared" si="1"/>
        <v>1496</v>
      </c>
      <c r="J10" s="2" t="s">
        <v>7</v>
      </c>
      <c r="K10" s="9">
        <v>44635</v>
      </c>
      <c r="L10" s="9">
        <v>44895</v>
      </c>
      <c r="M10" s="25"/>
      <c r="N10" s="3"/>
      <c r="O10" s="3"/>
    </row>
    <row r="11" spans="2:15" ht="20.100000000000001" customHeight="1" x14ac:dyDescent="0.25">
      <c r="B11" s="2" t="s">
        <v>8</v>
      </c>
      <c r="C11" s="9">
        <v>44718</v>
      </c>
      <c r="D11" s="9">
        <v>44910</v>
      </c>
      <c r="E11" s="25"/>
      <c r="F11" s="3">
        <f t="shared" si="0"/>
        <v>139</v>
      </c>
      <c r="G11" s="3">
        <f t="shared" si="1"/>
        <v>1112</v>
      </c>
      <c r="J11" s="2" t="s">
        <v>8</v>
      </c>
      <c r="K11" s="9">
        <v>44718</v>
      </c>
      <c r="L11" s="9">
        <v>44910</v>
      </c>
      <c r="M11" s="25"/>
      <c r="N11" s="3"/>
      <c r="O11" s="3"/>
    </row>
    <row r="12" spans="2:15" ht="20.100000000000001" customHeight="1" x14ac:dyDescent="0.25">
      <c r="B12" s="2" t="s">
        <v>9</v>
      </c>
      <c r="C12" s="9">
        <v>44598</v>
      </c>
      <c r="D12" s="9">
        <v>44927</v>
      </c>
      <c r="E12" s="25"/>
      <c r="F12" s="3">
        <f t="shared" si="0"/>
        <v>235</v>
      </c>
      <c r="G12" s="3">
        <f t="shared" si="1"/>
        <v>1880</v>
      </c>
      <c r="J12" s="2" t="s">
        <v>9</v>
      </c>
      <c r="K12" s="9">
        <v>44598</v>
      </c>
      <c r="L12" s="9">
        <v>44927</v>
      </c>
      <c r="M12" s="25"/>
      <c r="N12" s="3"/>
      <c r="O12" s="3"/>
    </row>
  </sheetData>
  <mergeCells count="4">
    <mergeCell ref="B3:G3"/>
    <mergeCell ref="E6:E12"/>
    <mergeCell ref="J3:O3"/>
    <mergeCell ref="M6:M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62EA-2F48-4553-9453-834CB7343FB4}">
  <sheetPr codeName="Sheet2"/>
  <dimension ref="B2:O12"/>
  <sheetViews>
    <sheetView showGridLines="0" workbookViewId="0">
      <selection activeCell="F6" sqref="F6:F12"/>
    </sheetView>
  </sheetViews>
  <sheetFormatPr defaultRowHeight="20.100000000000001" customHeight="1" x14ac:dyDescent="0.25"/>
  <cols>
    <col min="2" max="2" width="13.85546875" customWidth="1"/>
    <col min="3" max="3" width="13.28515625" customWidth="1"/>
    <col min="4" max="4" width="12.85546875" customWidth="1"/>
    <col min="5" max="5" width="14.5703125" customWidth="1"/>
    <col min="6" max="6" width="15" customWidth="1"/>
    <col min="7" max="7" width="15.85546875" customWidth="1"/>
    <col min="8" max="8" width="15.28515625" customWidth="1"/>
    <col min="10" max="10" width="12.7109375" customWidth="1"/>
    <col min="11" max="11" width="14.42578125" customWidth="1"/>
    <col min="12" max="12" width="12.85546875" customWidth="1"/>
    <col min="13" max="13" width="15.140625" customWidth="1"/>
    <col min="14" max="14" width="13" customWidth="1"/>
    <col min="15" max="15" width="14.42578125" customWidth="1"/>
  </cols>
  <sheetData>
    <row r="2" spans="2:15" ht="20.100000000000001" customHeight="1" thickBot="1" x14ac:dyDescent="0.3"/>
    <row r="3" spans="2:15" ht="20.100000000000001" customHeight="1" thickBot="1" x14ac:dyDescent="0.3">
      <c r="B3" s="19" t="s">
        <v>0</v>
      </c>
      <c r="C3" s="20"/>
      <c r="D3" s="20"/>
      <c r="E3" s="20"/>
      <c r="F3" s="20"/>
      <c r="G3" s="21"/>
      <c r="J3" s="19" t="s">
        <v>14</v>
      </c>
      <c r="K3" s="20"/>
      <c r="L3" s="20"/>
      <c r="M3" s="20"/>
      <c r="N3" s="20"/>
      <c r="O3" s="21"/>
    </row>
    <row r="4" spans="2:15" ht="20.100000000000001" customHeight="1" thickBot="1" x14ac:dyDescent="0.3">
      <c r="B4" s="1"/>
      <c r="C4" s="1"/>
      <c r="D4" s="1"/>
      <c r="E4" s="1"/>
      <c r="J4" s="1"/>
      <c r="K4" s="1"/>
      <c r="L4" s="1"/>
      <c r="M4" s="1"/>
    </row>
    <row r="5" spans="2:15" ht="32.25" thickBot="1" x14ac:dyDescent="0.3">
      <c r="B5" s="7" t="s">
        <v>1</v>
      </c>
      <c r="C5" s="4" t="s">
        <v>10</v>
      </c>
      <c r="D5" s="4" t="s">
        <v>11</v>
      </c>
      <c r="E5" s="10" t="s">
        <v>2</v>
      </c>
      <c r="F5" s="10" t="s">
        <v>12</v>
      </c>
      <c r="G5" s="6" t="s">
        <v>13</v>
      </c>
      <c r="J5" s="7" t="s">
        <v>1</v>
      </c>
      <c r="K5" s="4" t="s">
        <v>10</v>
      </c>
      <c r="L5" s="4" t="s">
        <v>11</v>
      </c>
      <c r="M5" s="10" t="s">
        <v>2</v>
      </c>
      <c r="N5" s="10" t="s">
        <v>12</v>
      </c>
      <c r="O5" s="6" t="s">
        <v>13</v>
      </c>
    </row>
    <row r="6" spans="2:15" ht="20.100000000000001" customHeight="1" x14ac:dyDescent="0.25">
      <c r="B6" s="3" t="s">
        <v>3</v>
      </c>
      <c r="C6" s="8">
        <v>44686</v>
      </c>
      <c r="D6" s="8">
        <v>44844</v>
      </c>
      <c r="E6" s="24">
        <v>8</v>
      </c>
      <c r="F6" s="3">
        <f>NETWORKDAYS.INTL($C6,$D6,7)</f>
        <v>113</v>
      </c>
      <c r="G6" s="3">
        <f>F6*$E$6</f>
        <v>904</v>
      </c>
      <c r="J6" s="3" t="s">
        <v>3</v>
      </c>
      <c r="K6" s="8">
        <v>44686</v>
      </c>
      <c r="L6" s="8">
        <v>44844</v>
      </c>
      <c r="M6" s="24">
        <v>8</v>
      </c>
      <c r="N6" s="3"/>
      <c r="O6" s="3"/>
    </row>
    <row r="7" spans="2:15" ht="20.100000000000001" customHeight="1" x14ac:dyDescent="0.25">
      <c r="B7" s="2" t="s">
        <v>4</v>
      </c>
      <c r="C7" s="9">
        <v>44566</v>
      </c>
      <c r="D7" s="9">
        <v>44849</v>
      </c>
      <c r="E7" s="25"/>
      <c r="F7" s="3">
        <f t="shared" ref="F7:F12" si="0">NETWORKDAYS.INTL($C7,$D7,7)</f>
        <v>202</v>
      </c>
      <c r="G7" s="3">
        <f t="shared" ref="G7:G12" si="1">F7*$E$6</f>
        <v>1616</v>
      </c>
      <c r="J7" s="2" t="s">
        <v>4</v>
      </c>
      <c r="K7" s="9">
        <v>44566</v>
      </c>
      <c r="L7" s="9">
        <v>44849</v>
      </c>
      <c r="M7" s="25"/>
      <c r="N7" s="3"/>
      <c r="O7" s="3"/>
    </row>
    <row r="8" spans="2:15" ht="20.100000000000001" customHeight="1" x14ac:dyDescent="0.25">
      <c r="B8" s="2" t="s">
        <v>5</v>
      </c>
      <c r="C8" s="9">
        <v>44747</v>
      </c>
      <c r="D8" s="9">
        <v>44819</v>
      </c>
      <c r="E8" s="25"/>
      <c r="F8" s="3">
        <f t="shared" si="0"/>
        <v>53</v>
      </c>
      <c r="G8" s="3">
        <f t="shared" si="1"/>
        <v>424</v>
      </c>
      <c r="J8" s="2" t="s">
        <v>5</v>
      </c>
      <c r="K8" s="9">
        <v>44747</v>
      </c>
      <c r="L8" s="9">
        <v>44819</v>
      </c>
      <c r="M8" s="25"/>
      <c r="N8" s="3"/>
      <c r="O8" s="3"/>
    </row>
    <row r="9" spans="2:15" ht="20.100000000000001" customHeight="1" x14ac:dyDescent="0.25">
      <c r="B9" s="2" t="s">
        <v>6</v>
      </c>
      <c r="C9" s="9">
        <v>44661</v>
      </c>
      <c r="D9" s="9">
        <v>44915</v>
      </c>
      <c r="E9" s="25"/>
      <c r="F9" s="3">
        <f t="shared" si="0"/>
        <v>183</v>
      </c>
      <c r="G9" s="3">
        <f t="shared" si="1"/>
        <v>1464</v>
      </c>
      <c r="J9" s="2" t="s">
        <v>6</v>
      </c>
      <c r="K9" s="9">
        <v>44661</v>
      </c>
      <c r="L9" s="9">
        <v>44915</v>
      </c>
      <c r="M9" s="25"/>
      <c r="N9" s="3"/>
      <c r="O9" s="3"/>
    </row>
    <row r="10" spans="2:15" ht="20.100000000000001" customHeight="1" x14ac:dyDescent="0.25">
      <c r="B10" s="2" t="s">
        <v>7</v>
      </c>
      <c r="C10" s="9">
        <v>44635</v>
      </c>
      <c r="D10" s="9">
        <v>44895</v>
      </c>
      <c r="E10" s="25"/>
      <c r="F10" s="3">
        <f t="shared" si="0"/>
        <v>187</v>
      </c>
      <c r="G10" s="3">
        <f t="shared" si="1"/>
        <v>1496</v>
      </c>
      <c r="J10" s="2" t="s">
        <v>7</v>
      </c>
      <c r="K10" s="9">
        <v>44635</v>
      </c>
      <c r="L10" s="9">
        <v>44895</v>
      </c>
      <c r="M10" s="25"/>
      <c r="N10" s="3"/>
      <c r="O10" s="3"/>
    </row>
    <row r="11" spans="2:15" ht="20.100000000000001" customHeight="1" x14ac:dyDescent="0.25">
      <c r="B11" s="2" t="s">
        <v>8</v>
      </c>
      <c r="C11" s="9">
        <v>44718</v>
      </c>
      <c r="D11" s="9">
        <v>44910</v>
      </c>
      <c r="E11" s="25"/>
      <c r="F11" s="3">
        <f t="shared" si="0"/>
        <v>139</v>
      </c>
      <c r="G11" s="3">
        <f t="shared" si="1"/>
        <v>1112</v>
      </c>
      <c r="J11" s="2" t="s">
        <v>8</v>
      </c>
      <c r="K11" s="9">
        <v>44718</v>
      </c>
      <c r="L11" s="9">
        <v>44910</v>
      </c>
      <c r="M11" s="25"/>
      <c r="N11" s="3"/>
      <c r="O11" s="3"/>
    </row>
    <row r="12" spans="2:15" ht="20.100000000000001" customHeight="1" x14ac:dyDescent="0.25">
      <c r="B12" s="2" t="s">
        <v>9</v>
      </c>
      <c r="C12" s="9">
        <v>44598</v>
      </c>
      <c r="D12" s="9">
        <v>44927</v>
      </c>
      <c r="E12" s="25"/>
      <c r="F12" s="3">
        <f t="shared" si="0"/>
        <v>236</v>
      </c>
      <c r="G12" s="3">
        <f t="shared" si="1"/>
        <v>1888</v>
      </c>
      <c r="J12" s="2" t="s">
        <v>9</v>
      </c>
      <c r="K12" s="9">
        <v>44598</v>
      </c>
      <c r="L12" s="9">
        <v>44927</v>
      </c>
      <c r="M12" s="25"/>
      <c r="N12" s="3"/>
      <c r="O12" s="3"/>
    </row>
  </sheetData>
  <mergeCells count="4">
    <mergeCell ref="E6:E12"/>
    <mergeCell ref="B3:G3"/>
    <mergeCell ref="J3:O3"/>
    <mergeCell ref="M6:M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A821-0F14-4E06-B8A7-33869CE2BC5C}">
  <sheetPr codeName="Sheet4"/>
  <dimension ref="B2:O12"/>
  <sheetViews>
    <sheetView showGridLines="0" tabSelected="1" workbookViewId="0">
      <selection activeCell="F6" sqref="F6:F12"/>
    </sheetView>
  </sheetViews>
  <sheetFormatPr defaultRowHeight="20.100000000000001" customHeight="1" x14ac:dyDescent="0.25"/>
  <cols>
    <col min="2" max="2" width="13.85546875" customWidth="1"/>
    <col min="3" max="3" width="13.28515625" customWidth="1"/>
    <col min="4" max="4" width="12.85546875" customWidth="1"/>
    <col min="5" max="5" width="14.5703125" customWidth="1"/>
    <col min="6" max="6" width="15" customWidth="1"/>
    <col min="7" max="7" width="15.85546875" customWidth="1"/>
    <col min="8" max="8" width="17.85546875" customWidth="1"/>
    <col min="10" max="10" width="13.28515625" customWidth="1"/>
    <col min="11" max="11" width="12.5703125" customWidth="1"/>
    <col min="12" max="12" width="12.28515625" customWidth="1"/>
    <col min="13" max="13" width="14.5703125" customWidth="1"/>
    <col min="14" max="14" width="14.28515625" customWidth="1"/>
    <col min="15" max="15" width="13.85546875" customWidth="1"/>
  </cols>
  <sheetData>
    <row r="2" spans="2:15" ht="20.100000000000001" customHeight="1" thickBot="1" x14ac:dyDescent="0.3"/>
    <row r="3" spans="2:15" ht="20.100000000000001" customHeight="1" thickBot="1" x14ac:dyDescent="0.3">
      <c r="B3" s="19" t="s">
        <v>0</v>
      </c>
      <c r="C3" s="20"/>
      <c r="D3" s="20"/>
      <c r="E3" s="20"/>
      <c r="F3" s="20"/>
      <c r="G3" s="21"/>
      <c r="J3" s="19" t="s">
        <v>14</v>
      </c>
      <c r="K3" s="20"/>
      <c r="L3" s="20"/>
      <c r="M3" s="20"/>
      <c r="N3" s="20"/>
      <c r="O3" s="21"/>
    </row>
    <row r="4" spans="2:15" ht="20.100000000000001" customHeight="1" thickBot="1" x14ac:dyDescent="0.3">
      <c r="B4" s="1"/>
      <c r="C4" s="1"/>
      <c r="D4" s="1"/>
      <c r="E4" s="1"/>
      <c r="J4" s="1"/>
      <c r="K4" s="1"/>
      <c r="L4" s="1"/>
      <c r="M4" s="1"/>
    </row>
    <row r="5" spans="2:15" ht="32.25" thickBot="1" x14ac:dyDescent="0.3">
      <c r="B5" s="7" t="s">
        <v>1</v>
      </c>
      <c r="C5" s="4" t="s">
        <v>10</v>
      </c>
      <c r="D5" s="4" t="s">
        <v>11</v>
      </c>
      <c r="E5" s="10" t="s">
        <v>2</v>
      </c>
      <c r="F5" s="10" t="s">
        <v>12</v>
      </c>
      <c r="G5" s="6" t="s">
        <v>13</v>
      </c>
      <c r="J5" s="7" t="s">
        <v>1</v>
      </c>
      <c r="K5" s="4" t="s">
        <v>10</v>
      </c>
      <c r="L5" s="4" t="s">
        <v>11</v>
      </c>
      <c r="M5" s="10" t="s">
        <v>2</v>
      </c>
      <c r="N5" s="10" t="s">
        <v>12</v>
      </c>
      <c r="O5" s="6" t="s">
        <v>13</v>
      </c>
    </row>
    <row r="6" spans="2:15" ht="20.100000000000001" customHeight="1" x14ac:dyDescent="0.25">
      <c r="B6" s="3" t="s">
        <v>3</v>
      </c>
      <c r="C6" s="8">
        <v>44686</v>
      </c>
      <c r="D6" s="8">
        <v>44844</v>
      </c>
      <c r="E6" s="24">
        <v>8</v>
      </c>
      <c r="F6" s="35">
        <f>NETWORKDAYS($C6,$D6)+IF(MOD(WEEKDAY($D6),7)&gt;1, MOD($D6,1)-1,0)-IF(MOD(WEEKDAY($C6),7)&gt;1,MOD($C6,1),0)</f>
        <v>112</v>
      </c>
      <c r="G6" s="3">
        <f>F6*$E$6</f>
        <v>896</v>
      </c>
      <c r="J6" s="3" t="s">
        <v>3</v>
      </c>
      <c r="K6" s="8">
        <v>44686</v>
      </c>
      <c r="L6" s="8">
        <v>44844</v>
      </c>
      <c r="M6" s="24">
        <v>8</v>
      </c>
      <c r="N6" s="3"/>
      <c r="O6" s="3"/>
    </row>
    <row r="7" spans="2:15" ht="20.100000000000001" customHeight="1" x14ac:dyDescent="0.25">
      <c r="B7" s="2" t="s">
        <v>4</v>
      </c>
      <c r="C7" s="9">
        <v>44566</v>
      </c>
      <c r="D7" s="9">
        <v>44849</v>
      </c>
      <c r="E7" s="25"/>
      <c r="F7" s="35">
        <f t="shared" ref="F7:F12" si="0">NETWORKDAYS($C7,$D7)+IF(MOD(WEEKDAY($D7),7)&gt;1, MOD($D7,1)-1,0)-IF(MOD(WEEKDAY($C7),7)&gt;1,MOD($C7,1),0)</f>
        <v>203</v>
      </c>
      <c r="G7" s="3">
        <f t="shared" ref="G7:G12" si="1">F7*$E$6</f>
        <v>1624</v>
      </c>
      <c r="J7" s="2" t="s">
        <v>4</v>
      </c>
      <c r="K7" s="9">
        <v>44566</v>
      </c>
      <c r="L7" s="9">
        <v>44849</v>
      </c>
      <c r="M7" s="25"/>
      <c r="N7" s="3"/>
      <c r="O7" s="3"/>
    </row>
    <row r="8" spans="2:15" ht="20.100000000000001" customHeight="1" x14ac:dyDescent="0.25">
      <c r="B8" s="2" t="s">
        <v>5</v>
      </c>
      <c r="C8" s="9">
        <v>44747</v>
      </c>
      <c r="D8" s="9">
        <v>44819</v>
      </c>
      <c r="E8" s="25"/>
      <c r="F8" s="35">
        <f t="shared" si="0"/>
        <v>52</v>
      </c>
      <c r="G8" s="3">
        <f t="shared" si="1"/>
        <v>416</v>
      </c>
      <c r="J8" s="2" t="s">
        <v>5</v>
      </c>
      <c r="K8" s="9">
        <v>44747</v>
      </c>
      <c r="L8" s="9">
        <v>44819</v>
      </c>
      <c r="M8" s="25"/>
      <c r="N8" s="3"/>
      <c r="O8" s="3"/>
    </row>
    <row r="9" spans="2:15" ht="20.100000000000001" customHeight="1" x14ac:dyDescent="0.25">
      <c r="B9" s="2" t="s">
        <v>6</v>
      </c>
      <c r="C9" s="9">
        <v>44661</v>
      </c>
      <c r="D9" s="9">
        <v>44915</v>
      </c>
      <c r="E9" s="25"/>
      <c r="F9" s="35">
        <f t="shared" si="0"/>
        <v>181</v>
      </c>
      <c r="G9" s="3">
        <f t="shared" si="1"/>
        <v>1448</v>
      </c>
      <c r="J9" s="2" t="s">
        <v>6</v>
      </c>
      <c r="K9" s="9">
        <v>44661</v>
      </c>
      <c r="L9" s="9">
        <v>44915</v>
      </c>
      <c r="M9" s="25"/>
      <c r="N9" s="3"/>
      <c r="O9" s="3"/>
    </row>
    <row r="10" spans="2:15" ht="20.100000000000001" customHeight="1" x14ac:dyDescent="0.25">
      <c r="B10" s="2" t="s">
        <v>7</v>
      </c>
      <c r="C10" s="9">
        <v>44635</v>
      </c>
      <c r="D10" s="9">
        <v>44895</v>
      </c>
      <c r="E10" s="25"/>
      <c r="F10" s="35">
        <f t="shared" si="0"/>
        <v>186</v>
      </c>
      <c r="G10" s="3">
        <f t="shared" si="1"/>
        <v>1488</v>
      </c>
      <c r="J10" s="2" t="s">
        <v>7</v>
      </c>
      <c r="K10" s="9">
        <v>44635</v>
      </c>
      <c r="L10" s="9">
        <v>44895</v>
      </c>
      <c r="M10" s="25"/>
      <c r="N10" s="3"/>
      <c r="O10" s="3"/>
    </row>
    <row r="11" spans="2:15" ht="20.100000000000001" customHeight="1" x14ac:dyDescent="0.25">
      <c r="B11" s="2" t="s">
        <v>8</v>
      </c>
      <c r="C11" s="9">
        <v>44718</v>
      </c>
      <c r="D11" s="9">
        <v>44910</v>
      </c>
      <c r="E11" s="25"/>
      <c r="F11" s="35">
        <f t="shared" si="0"/>
        <v>138</v>
      </c>
      <c r="G11" s="3">
        <f t="shared" si="1"/>
        <v>1104</v>
      </c>
      <c r="J11" s="2" t="s">
        <v>8</v>
      </c>
      <c r="K11" s="9">
        <v>44718</v>
      </c>
      <c r="L11" s="9">
        <v>44910</v>
      </c>
      <c r="M11" s="25"/>
      <c r="N11" s="3"/>
      <c r="O11" s="3"/>
    </row>
    <row r="12" spans="2:15" ht="20.100000000000001" customHeight="1" x14ac:dyDescent="0.25">
      <c r="B12" s="2" t="s">
        <v>9</v>
      </c>
      <c r="C12" s="9">
        <v>44598</v>
      </c>
      <c r="D12" s="9">
        <v>44927</v>
      </c>
      <c r="E12" s="25"/>
      <c r="F12" s="35">
        <f t="shared" si="0"/>
        <v>235</v>
      </c>
      <c r="G12" s="3">
        <f t="shared" si="1"/>
        <v>1880</v>
      </c>
      <c r="J12" s="2" t="s">
        <v>9</v>
      </c>
      <c r="K12" s="9">
        <v>44598</v>
      </c>
      <c r="L12" s="9">
        <v>44927</v>
      </c>
      <c r="M12" s="25"/>
      <c r="N12" s="3"/>
      <c r="O12" s="3"/>
    </row>
  </sheetData>
  <mergeCells count="4">
    <mergeCell ref="B3:G3"/>
    <mergeCell ref="E6:E12"/>
    <mergeCell ref="J3:O3"/>
    <mergeCell ref="M6:M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D191-0A15-49A2-83EA-FB26E7607DE4}">
  <dimension ref="B2:O23"/>
  <sheetViews>
    <sheetView showGridLines="0" workbookViewId="0">
      <selection activeCell="B3" sqref="B3:E3"/>
    </sheetView>
  </sheetViews>
  <sheetFormatPr defaultRowHeight="20.100000000000001" customHeight="1" x14ac:dyDescent="0.25"/>
  <cols>
    <col min="2" max="2" width="23.140625" customWidth="1"/>
    <col min="3" max="3" width="20" customWidth="1"/>
    <col min="4" max="4" width="23.85546875" customWidth="1"/>
    <col min="5" max="5" width="13.85546875" customWidth="1"/>
    <col min="6" max="6" width="15" customWidth="1"/>
    <col min="7" max="7" width="15.85546875" customWidth="1"/>
    <col min="8" max="8" width="17.85546875" customWidth="1"/>
    <col min="10" max="10" width="13.28515625" customWidth="1"/>
    <col min="11" max="11" width="12.5703125" customWidth="1"/>
    <col min="12" max="12" width="12.28515625" customWidth="1"/>
    <col min="13" max="13" width="14.5703125" customWidth="1"/>
    <col min="14" max="14" width="14.28515625" customWidth="1"/>
    <col min="15" max="15" width="13.85546875" customWidth="1"/>
  </cols>
  <sheetData>
    <row r="2" spans="2:15" ht="20.100000000000001" customHeight="1" thickBot="1" x14ac:dyDescent="0.3"/>
    <row r="3" spans="2:15" ht="20.100000000000001" customHeight="1" thickBot="1" x14ac:dyDescent="0.3">
      <c r="B3" s="19" t="s">
        <v>0</v>
      </c>
      <c r="C3" s="20"/>
      <c r="D3" s="20"/>
      <c r="E3" s="21"/>
      <c r="F3" s="11"/>
      <c r="G3" s="11"/>
      <c r="J3" s="28"/>
      <c r="K3" s="28"/>
      <c r="L3" s="28"/>
      <c r="M3" s="28"/>
      <c r="N3" s="28"/>
      <c r="O3" s="28"/>
    </row>
    <row r="4" spans="2:15" ht="20.100000000000001" customHeight="1" thickBot="1" x14ac:dyDescent="0.3">
      <c r="B4" s="1"/>
      <c r="C4" s="1"/>
      <c r="D4" s="1"/>
      <c r="E4" s="1"/>
      <c r="J4" s="1"/>
      <c r="K4" s="1"/>
      <c r="L4" s="1"/>
      <c r="M4" s="1"/>
    </row>
    <row r="5" spans="2:15" ht="32.25" thickBot="1" x14ac:dyDescent="0.3">
      <c r="B5" s="7" t="s">
        <v>1</v>
      </c>
      <c r="C5" s="4" t="s">
        <v>10</v>
      </c>
      <c r="D5" s="5" t="s">
        <v>11</v>
      </c>
      <c r="E5" s="6" t="s">
        <v>2</v>
      </c>
    </row>
    <row r="6" spans="2:15" ht="20.100000000000001" customHeight="1" x14ac:dyDescent="0.25">
      <c r="B6" s="2" t="s">
        <v>3</v>
      </c>
      <c r="C6" s="8">
        <v>44686</v>
      </c>
      <c r="D6" s="8">
        <v>44844</v>
      </c>
      <c r="E6" s="22">
        <v>8</v>
      </c>
      <c r="F6" s="12"/>
      <c r="G6" s="1"/>
      <c r="J6" s="1"/>
      <c r="K6" s="12"/>
      <c r="L6" s="12"/>
      <c r="M6" s="29"/>
      <c r="N6" s="1"/>
      <c r="O6" s="1"/>
    </row>
    <row r="7" spans="2:15" ht="20.100000000000001" customHeight="1" x14ac:dyDescent="0.25">
      <c r="B7" s="2" t="s">
        <v>4</v>
      </c>
      <c r="C7" s="9">
        <v>44566</v>
      </c>
      <c r="D7" s="8">
        <v>44849</v>
      </c>
      <c r="E7" s="23"/>
      <c r="F7" s="1"/>
      <c r="G7" s="1"/>
      <c r="J7" s="1"/>
      <c r="K7" s="12"/>
      <c r="L7" s="12"/>
      <c r="M7" s="29"/>
      <c r="N7" s="1"/>
      <c r="O7" s="1"/>
    </row>
    <row r="8" spans="2:15" ht="20.100000000000001" customHeight="1" x14ac:dyDescent="0.25">
      <c r="B8" s="2" t="s">
        <v>5</v>
      </c>
      <c r="C8" s="9">
        <v>44747</v>
      </c>
      <c r="D8" s="8">
        <v>44819</v>
      </c>
      <c r="E8" s="23"/>
      <c r="F8" s="1"/>
      <c r="G8" s="1"/>
      <c r="J8" s="1"/>
      <c r="K8" s="12"/>
      <c r="L8" s="12"/>
      <c r="M8" s="29"/>
      <c r="N8" s="1"/>
      <c r="O8" s="1"/>
    </row>
    <row r="9" spans="2:15" ht="20.100000000000001" customHeight="1" x14ac:dyDescent="0.25">
      <c r="B9" s="2" t="s">
        <v>6</v>
      </c>
      <c r="C9" s="9">
        <v>44661</v>
      </c>
      <c r="D9" s="8">
        <v>44915</v>
      </c>
      <c r="E9" s="23"/>
      <c r="F9" s="1"/>
      <c r="G9" s="1"/>
      <c r="J9" s="1"/>
      <c r="K9" s="12"/>
      <c r="L9" s="12"/>
      <c r="M9" s="29"/>
      <c r="N9" s="1"/>
      <c r="O9" s="1"/>
    </row>
    <row r="10" spans="2:15" ht="20.100000000000001" customHeight="1" x14ac:dyDescent="0.25">
      <c r="B10" s="2" t="s">
        <v>7</v>
      </c>
      <c r="C10" s="9">
        <v>44635</v>
      </c>
      <c r="D10" s="8">
        <v>44895</v>
      </c>
      <c r="E10" s="23"/>
      <c r="F10" s="1"/>
      <c r="G10" s="1"/>
      <c r="J10" s="1"/>
      <c r="K10" s="12"/>
      <c r="L10" s="12"/>
      <c r="M10" s="29"/>
      <c r="N10" s="1"/>
      <c r="O10" s="1"/>
    </row>
    <row r="11" spans="2:15" ht="20.100000000000001" customHeight="1" x14ac:dyDescent="0.25">
      <c r="B11" s="2" t="s">
        <v>8</v>
      </c>
      <c r="C11" s="9">
        <v>44718</v>
      </c>
      <c r="D11" s="8">
        <v>44910</v>
      </c>
      <c r="E11" s="23"/>
      <c r="F11" s="1"/>
      <c r="G11" s="1"/>
      <c r="J11" s="1"/>
      <c r="K11" s="12"/>
      <c r="L11" s="12"/>
      <c r="M11" s="29"/>
      <c r="N11" s="1"/>
      <c r="O11" s="1"/>
    </row>
    <row r="12" spans="2:15" ht="20.100000000000001" customHeight="1" x14ac:dyDescent="0.25">
      <c r="B12" s="2" t="s">
        <v>9</v>
      </c>
      <c r="C12" s="9">
        <v>44598</v>
      </c>
      <c r="D12" s="8">
        <v>44927</v>
      </c>
      <c r="E12" s="24"/>
      <c r="F12" s="1"/>
      <c r="G12" s="1"/>
      <c r="J12" s="1"/>
      <c r="K12" s="12"/>
      <c r="L12" s="12"/>
      <c r="M12" s="29"/>
      <c r="N12" s="1"/>
      <c r="O12" s="1"/>
    </row>
    <row r="14" spans="2:15" ht="20.100000000000001" customHeight="1" thickBot="1" x14ac:dyDescent="0.3"/>
    <row r="15" spans="2:15" ht="20.100000000000001" customHeight="1" thickBot="1" x14ac:dyDescent="0.3">
      <c r="B15" s="15" t="s">
        <v>15</v>
      </c>
      <c r="C15" s="14" t="s">
        <v>18</v>
      </c>
      <c r="D15" s="26" t="s">
        <v>16</v>
      </c>
      <c r="E15" s="27"/>
      <c r="G15" s="1"/>
      <c r="H15" s="13"/>
      <c r="I15" s="13"/>
      <c r="J15" s="13"/>
    </row>
    <row r="16" spans="2:15" ht="60" customHeight="1" x14ac:dyDescent="0.25">
      <c r="B16" s="16" t="s">
        <v>19</v>
      </c>
      <c r="C16" s="36">
        <f>NETWORKDAYS($C6,$D6)*$E$6</f>
        <v>904</v>
      </c>
      <c r="D16" s="31" t="str">
        <f ca="1">_xlfn.FORMULATEXT(C16)</f>
        <v>=NETWORKDAYS($C6,$D6)*$E$6</v>
      </c>
      <c r="E16" s="31"/>
      <c r="G16" s="30"/>
      <c r="H16" s="1"/>
      <c r="I16" s="1"/>
      <c r="J16" s="1"/>
    </row>
    <row r="17" spans="2:10" ht="60" customHeight="1" x14ac:dyDescent="0.25">
      <c r="B17" s="17" t="s">
        <v>20</v>
      </c>
      <c r="C17" s="37">
        <f>NETWORKDAYS.INTL($C6,$D6,7)*$E$6</f>
        <v>904</v>
      </c>
      <c r="D17" s="32" t="str">
        <f ca="1">_xlfn.FORMULATEXT(C17)</f>
        <v>=NETWORKDAYS.INTL($C6,$D6,7)*$E$6</v>
      </c>
      <c r="E17" s="32"/>
      <c r="G17" s="30"/>
      <c r="H17" s="1"/>
      <c r="I17" s="1"/>
      <c r="J17" s="1"/>
    </row>
    <row r="18" spans="2:10" ht="60" customHeight="1" thickBot="1" x14ac:dyDescent="0.3">
      <c r="B18" s="18" t="s">
        <v>17</v>
      </c>
      <c r="C18" s="37">
        <f>(NETWORKDAYS($C6,$D6)+IF(MOD(WEEKDAY($D6),7)&gt;1,MOD($D6,1)-1,0)-IF(MOD(WEEKDAY($C6),7)&gt;1,MOD($C6,1),0))*$E$6</f>
        <v>896</v>
      </c>
      <c r="D18" s="33" t="str">
        <f ca="1">_xlfn.FORMULATEXT(C18)</f>
        <v>=(NETWORKDAYS($C6,$D6)+IF(MOD(WEEKDAY($D6),7)&gt;1,MOD($D6,1)-1,0)-IF(MOD(WEEKDAY($C6),7)&gt;1,MOD($C6,1),0))*$E$6</v>
      </c>
      <c r="E18" s="34"/>
      <c r="G18" s="30"/>
      <c r="H18" s="1"/>
      <c r="I18" s="1"/>
      <c r="J18" s="1"/>
    </row>
    <row r="19" spans="2:10" ht="20.100000000000001" customHeight="1" x14ac:dyDescent="0.25">
      <c r="G19" s="30"/>
      <c r="H19" s="1"/>
      <c r="I19" s="1"/>
      <c r="J19" s="1"/>
    </row>
    <row r="20" spans="2:10" ht="20.100000000000001" customHeight="1" x14ac:dyDescent="0.25">
      <c r="G20" s="30"/>
      <c r="H20" s="1"/>
      <c r="I20" s="1"/>
      <c r="J20" s="1"/>
    </row>
    <row r="21" spans="2:10" ht="20.100000000000001" customHeight="1" x14ac:dyDescent="0.25">
      <c r="G21" s="30"/>
      <c r="H21" s="1"/>
      <c r="I21" s="1"/>
      <c r="J21" s="1"/>
    </row>
    <row r="22" spans="2:10" ht="20.100000000000001" customHeight="1" x14ac:dyDescent="0.25">
      <c r="G22" s="30"/>
      <c r="H22" s="1"/>
      <c r="I22" s="1"/>
      <c r="J22" s="1"/>
    </row>
    <row r="23" spans="2:10" ht="15" x14ac:dyDescent="0.25">
      <c r="G23" s="1"/>
      <c r="H23" s="13"/>
      <c r="I23" s="13"/>
      <c r="J23" s="13"/>
    </row>
  </sheetData>
  <mergeCells count="9">
    <mergeCell ref="G16:G22"/>
    <mergeCell ref="D16:E16"/>
    <mergeCell ref="D17:E17"/>
    <mergeCell ref="D18:E18"/>
    <mergeCell ref="D15:E15"/>
    <mergeCell ref="J3:O3"/>
    <mergeCell ref="E6:E12"/>
    <mergeCell ref="M6:M12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Datasheet</vt:lpstr>
      <vt:lpstr>NETWORKDAYS Function</vt:lpstr>
      <vt:lpstr>NETWORKDAYS.INTL Function</vt:lpstr>
      <vt:lpstr>Combined Functions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user</cp:lastModifiedBy>
  <dcterms:created xsi:type="dcterms:W3CDTF">2022-12-14T05:15:05Z</dcterms:created>
  <dcterms:modified xsi:type="dcterms:W3CDTF">2023-02-05T05:56:57Z</dcterms:modified>
</cp:coreProperties>
</file>