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0E133A1-33B2-413B-95E0-0332AAECE6D4}" xr6:coauthVersionLast="47" xr6:coauthVersionMax="47" xr10:uidLastSave="{00000000-0000-0000-0000-000000000000}"/>
  <bookViews>
    <workbookView xWindow="2652" yWindow="300" windowWidth="16944" windowHeight="9552" activeTab="4" xr2:uid="{00000000-000D-0000-FFFF-FFFF00000000}"/>
  </bookViews>
  <sheets>
    <sheet name="Dataset" sheetId="2" r:id="rId1"/>
    <sheet name="Approach 1" sheetId="3" r:id="rId2"/>
    <sheet name="Approach 2" sheetId="4" r:id="rId3"/>
    <sheet name="Daily Loan Interest" sheetId="5" r:id="rId4"/>
    <sheet name="EMI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6" l="1"/>
  <c r="F8" i="6"/>
  <c r="F6" i="6"/>
  <c r="E7" i="5"/>
  <c r="E8" i="5"/>
  <c r="E6" i="5"/>
  <c r="E12" i="4"/>
  <c r="E11" i="4"/>
  <c r="E10" i="4"/>
  <c r="E10" i="3"/>
  <c r="E11" i="3" s="1"/>
  <c r="E12" i="3" s="1"/>
</calcChain>
</file>

<file path=xl/sharedStrings.xml><?xml version="1.0" encoding="utf-8"?>
<sst xmlns="http://schemas.openxmlformats.org/spreadsheetml/2006/main" count="50" uniqueCount="23">
  <si>
    <t>Gold Unit</t>
  </si>
  <si>
    <t>Present Rate</t>
  </si>
  <si>
    <t>Number of Years</t>
  </si>
  <si>
    <t>Annual Interest Rate</t>
  </si>
  <si>
    <t>Total Paying Amount</t>
  </si>
  <si>
    <t>Monthly Loan Payment</t>
  </si>
  <si>
    <t>Annual Interest on Loan</t>
  </si>
  <si>
    <t>Price List of Different Gold Units</t>
  </si>
  <si>
    <t xml:space="preserve"> 24K</t>
  </si>
  <si>
    <t xml:space="preserve"> 22K</t>
  </si>
  <si>
    <t xml:space="preserve"> 18K</t>
  </si>
  <si>
    <t>Number of Instalments</t>
  </si>
  <si>
    <t>Name</t>
  </si>
  <si>
    <t>John</t>
  </si>
  <si>
    <t>Christina</t>
  </si>
  <si>
    <t>Bell</t>
  </si>
  <si>
    <t>Annual Loan</t>
  </si>
  <si>
    <t>Daily Loan Interest</t>
  </si>
  <si>
    <t>Daily Loan Interest Calculator</t>
  </si>
  <si>
    <t>Calculate Interest Rate from EMI</t>
  </si>
  <si>
    <t>Payment Periods per Month</t>
  </si>
  <si>
    <t>EMI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</si>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</sst>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0.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4" borderId="2">
      <alignment horizontal="center" vertical="center"/>
    </xf>
    <xf numFmtId="0" fontId="2" fillId="4" borderId="4">
      <alignment horizontal="center" vertical="center"/>
    </xf>
    <xf numFmtId="0" fontId="1" fillId="0" borderId="3" applyNumberFormat="0">
      <alignment horizontal="center" vertical="center"/>
    </xf>
    <xf numFmtId="0" fontId="1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3" xfId="3">
      <alignment horizontal="center" vertical="center"/>
    </xf>
    <xf numFmtId="16" fontId="1" fillId="0" borderId="3" xfId="3" applyNumberFormat="1">
      <alignment horizontal="center" vertical="center"/>
    </xf>
    <xf numFmtId="0" fontId="0" fillId="2" borderId="0" xfId="0" applyFill="1" applyAlignment="1">
      <alignment horizontal="center" vertical="center"/>
    </xf>
    <xf numFmtId="165" fontId="1" fillId="0" borderId="3" xfId="3" applyNumberFormat="1">
      <alignment horizontal="center" vertical="center"/>
    </xf>
    <xf numFmtId="0" fontId="1" fillId="0" borderId="0" xfId="3" applyBorder="1">
      <alignment horizontal="center" vertical="center"/>
    </xf>
    <xf numFmtId="165" fontId="1" fillId="0" borderId="0" xfId="3" applyNumberFormat="1" applyBorder="1">
      <alignment horizontal="center" vertical="center"/>
    </xf>
    <xf numFmtId="164" fontId="1" fillId="0" borderId="0" xfId="3" applyNumberFormat="1" applyBorder="1">
      <alignment horizontal="center" vertical="center"/>
    </xf>
    <xf numFmtId="9" fontId="1" fillId="0" borderId="0" xfId="3" applyNumberFormat="1" applyBorder="1">
      <alignment horizontal="center" vertical="center"/>
    </xf>
    <xf numFmtId="0" fontId="1" fillId="0" borderId="5" xfId="3" applyBorder="1">
      <alignment horizontal="center" vertical="center"/>
    </xf>
    <xf numFmtId="165" fontId="1" fillId="0" borderId="5" xfId="3" applyNumberFormat="1" applyBorder="1">
      <alignment horizontal="center" vertical="center"/>
    </xf>
    <xf numFmtId="0" fontId="1" fillId="0" borderId="3" xfId="3" applyNumberForma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5" xfId="3" applyNumberFormat="1" applyBorder="1">
      <alignment horizontal="center" vertical="center"/>
    </xf>
    <xf numFmtId="10" fontId="1" fillId="0" borderId="3" xfId="3" applyNumberFormat="1">
      <alignment horizontal="center" vertical="center"/>
    </xf>
    <xf numFmtId="10" fontId="1" fillId="0" borderId="5" xfId="3" applyNumberFormat="1" applyBorder="1">
      <alignment horizontal="center" vertical="center"/>
    </xf>
    <xf numFmtId="164" fontId="4" fillId="5" borderId="1" xfId="4" applyNumberFormat="1" applyFont="1" applyBorder="1" applyAlignment="1">
      <alignment horizontal="center" vertical="center"/>
    </xf>
    <xf numFmtId="0" fontId="4" fillId="5" borderId="1" xfId="4" applyFont="1" applyBorder="1" applyAlignment="1">
      <alignment horizontal="center" vertical="center"/>
    </xf>
    <xf numFmtId="0" fontId="3" fillId="2" borderId="2" xfId="1" applyFill="1">
      <alignment horizontal="center" vertical="center"/>
    </xf>
    <xf numFmtId="0" fontId="3" fillId="2" borderId="1" xfId="1" applyFill="1" applyBorder="1">
      <alignment horizontal="center" vertical="center"/>
    </xf>
    <xf numFmtId="8" fontId="1" fillId="0" borderId="8" xfId="3" applyNumberFormat="1" applyBorder="1">
      <alignment horizontal="center" vertical="center"/>
    </xf>
    <xf numFmtId="165" fontId="1" fillId="0" borderId="8" xfId="3" applyNumberFormat="1" applyBorder="1">
      <alignment horizontal="center" vertical="center"/>
    </xf>
    <xf numFmtId="164" fontId="4" fillId="5" borderId="2" xfId="4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3" fillId="2" borderId="2" xfId="1" applyFill="1" applyBorder="1" applyAlignment="1">
      <alignment horizontal="center" vertical="center"/>
    </xf>
    <xf numFmtId="0" fontId="3" fillId="2" borderId="9" xfId="1" applyFill="1" applyBorder="1" applyAlignment="1">
      <alignment horizontal="center" vertical="center"/>
    </xf>
    <xf numFmtId="0" fontId="3" fillId="2" borderId="7" xfId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5" fontId="1" fillId="0" borderId="10" xfId="3" applyNumberFormat="1" applyBorder="1">
      <alignment horizontal="center" vertical="center"/>
    </xf>
    <xf numFmtId="9" fontId="5" fillId="0" borderId="3" xfId="5" applyFont="1" applyBorder="1" applyAlignment="1">
      <alignment horizontal="center" vertical="center"/>
    </xf>
  </cellXfs>
  <cellStyles count="6">
    <cellStyle name="40% - Accent3" xfId="4" builtinId="39"/>
    <cellStyle name="Normal" xfId="0" builtinId="0"/>
    <cellStyle name="Percent" xfId="5" builtinId="5"/>
    <cellStyle name="Style 1" xfId="1" xr:uid="{38645BF8-F7CC-4454-83FB-B06CC4AE08A5}"/>
    <cellStyle name="Style 2" xfId="2" xr:uid="{CB8DC662-1B4D-4CEB-8ED4-F06B391BE5E5}"/>
    <cellStyle name="Style 3" xfId="3" xr:uid="{7DA264C6-AE84-4E4B-B78D-2EAA4B1DA0BB}"/>
  </cellStyles>
  <dxfs count="0"/>
  <tableStyles count="1" defaultTableStyle="TableStyleMedium2" defaultPivotStyle="PivotStyleLight16">
    <tableStyle name="Invisible" pivot="0" table="0" count="0" xr9:uid="{6E063D7D-C268-48AC-B4E6-B408E7F21D6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4B62-7853-41C9-84D8-DDA4CF46EB0F}">
  <dimension ref="B1:W15"/>
  <sheetViews>
    <sheetView showGridLines="0" zoomScale="80" zoomScaleNormal="80" workbookViewId="0">
      <selection activeCell="E10" sqref="E10:E12"/>
    </sheetView>
  </sheetViews>
  <sheetFormatPr defaultColWidth="8.88671875" defaultRowHeight="19.95" customHeight="1" x14ac:dyDescent="0.3"/>
  <cols>
    <col min="1" max="1" width="2.109375" style="1" customWidth="1"/>
    <col min="2" max="2" width="16.21875" style="1" customWidth="1"/>
    <col min="3" max="3" width="17.77734375" style="1" customWidth="1"/>
    <col min="4" max="4" width="27.88671875" style="1" customWidth="1"/>
    <col min="5" max="5" width="22.5546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1.4" customHeight="1" x14ac:dyDescent="0.3"/>
    <row r="2" spans="2:23" ht="11.4" customHeight="1" thickBot="1" x14ac:dyDescent="0.35"/>
    <row r="3" spans="2:23" ht="19.95" customHeight="1" thickBot="1" x14ac:dyDescent="0.35">
      <c r="B3" s="22" t="s">
        <v>7</v>
      </c>
      <c r="C3" s="22"/>
      <c r="D3" s="22"/>
      <c r="E3" s="23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9.6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14" t="s">
        <v>1</v>
      </c>
      <c r="D5" s="16" t="s">
        <v>3</v>
      </c>
      <c r="E5" s="15" t="s">
        <v>2</v>
      </c>
      <c r="F5" s="5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3" t="s">
        <v>8</v>
      </c>
      <c r="C6" s="6">
        <v>5600</v>
      </c>
      <c r="D6" s="18">
        <v>0.03</v>
      </c>
      <c r="E6" s="13">
        <v>2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4" t="s">
        <v>9</v>
      </c>
      <c r="C7" s="6">
        <v>5000</v>
      </c>
      <c r="D7" s="19">
        <v>0.03</v>
      </c>
      <c r="E7" s="13">
        <v>2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11" t="s">
        <v>10</v>
      </c>
      <c r="C8" s="12">
        <v>4780</v>
      </c>
      <c r="D8" s="19">
        <v>0.03</v>
      </c>
      <c r="E8" s="17">
        <v>2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2" customHeight="1" thickBot="1" x14ac:dyDescent="0.35">
      <c r="B9" s="7"/>
      <c r="C9" s="8"/>
      <c r="D9" s="9"/>
      <c r="E9" s="10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thickBot="1" x14ac:dyDescent="0.35">
      <c r="B10" s="7"/>
      <c r="C10" s="8"/>
      <c r="D10" s="20" t="s">
        <v>5</v>
      </c>
      <c r="E10" s="24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thickBot="1" x14ac:dyDescent="0.35">
      <c r="B11" s="7"/>
      <c r="C11" s="8"/>
      <c r="D11" s="20" t="s">
        <v>4</v>
      </c>
      <c r="E11" s="25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thickBot="1" x14ac:dyDescent="0.35">
      <c r="D12" s="21" t="s">
        <v>6</v>
      </c>
      <c r="E12" s="25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D7F4-A51B-4D1E-B3B4-50A79C702ADF}">
  <dimension ref="B1:W15"/>
  <sheetViews>
    <sheetView showGridLines="0" zoomScale="80" zoomScaleNormal="80" workbookViewId="0">
      <selection activeCell="E5" sqref="E5"/>
    </sheetView>
  </sheetViews>
  <sheetFormatPr defaultColWidth="8.88671875" defaultRowHeight="19.95" customHeight="1" x14ac:dyDescent="0.3"/>
  <cols>
    <col min="1" max="1" width="2.109375" style="1" customWidth="1"/>
    <col min="2" max="2" width="16.21875" style="1" customWidth="1"/>
    <col min="3" max="3" width="17.77734375" style="1" customWidth="1"/>
    <col min="4" max="4" width="27.88671875" style="1" customWidth="1"/>
    <col min="5" max="5" width="22.5546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1.4" customHeight="1" x14ac:dyDescent="0.3"/>
    <row r="2" spans="2:23" ht="11.4" customHeight="1" thickBot="1" x14ac:dyDescent="0.35"/>
    <row r="3" spans="2:23" ht="19.95" customHeight="1" thickBot="1" x14ac:dyDescent="0.35">
      <c r="B3" s="22" t="s">
        <v>7</v>
      </c>
      <c r="C3" s="22"/>
      <c r="D3" s="22"/>
      <c r="E3" s="23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9.6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14" t="s">
        <v>1</v>
      </c>
      <c r="D5" s="16" t="s">
        <v>3</v>
      </c>
      <c r="E5" s="15" t="s">
        <v>2</v>
      </c>
      <c r="F5" s="5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3" t="s">
        <v>8</v>
      </c>
      <c r="C6" s="6">
        <v>5600</v>
      </c>
      <c r="D6" s="18">
        <v>0.03</v>
      </c>
      <c r="E6" s="13">
        <v>2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4" t="s">
        <v>9</v>
      </c>
      <c r="C7" s="6">
        <v>5000</v>
      </c>
      <c r="D7" s="19">
        <v>0.03</v>
      </c>
      <c r="E7" s="13">
        <v>2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11" t="s">
        <v>10</v>
      </c>
      <c r="C8" s="12">
        <v>4780</v>
      </c>
      <c r="D8" s="19">
        <v>0.03</v>
      </c>
      <c r="E8" s="17">
        <v>2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2" customHeight="1" thickBot="1" x14ac:dyDescent="0.35">
      <c r="B9" s="7"/>
      <c r="C9" s="8"/>
      <c r="D9" s="9"/>
      <c r="E9" s="10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thickBot="1" x14ac:dyDescent="0.35">
      <c r="B10" s="7"/>
      <c r="C10" s="8"/>
      <c r="D10" s="20" t="s">
        <v>5</v>
      </c>
      <c r="E10" s="24">
        <f>-PMT(D6/24,E6*12,C6)</f>
        <v>236.99662511329902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thickBot="1" x14ac:dyDescent="0.35">
      <c r="B11" s="7"/>
      <c r="C11" s="8"/>
      <c r="D11" s="20" t="s">
        <v>4</v>
      </c>
      <c r="E11" s="25">
        <f>E10*24</f>
        <v>5687.9190027191762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thickBot="1" x14ac:dyDescent="0.35">
      <c r="D12" s="21" t="s">
        <v>6</v>
      </c>
      <c r="E12" s="25">
        <f>E11-C6</f>
        <v>87.919002719176206</v>
      </c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4D99-33D5-4459-87A3-671AD7ED6649}">
  <dimension ref="B1:W15"/>
  <sheetViews>
    <sheetView showGridLines="0" zoomScale="80" zoomScaleNormal="80" workbookViewId="0">
      <selection activeCell="E5" sqref="E5"/>
    </sheetView>
  </sheetViews>
  <sheetFormatPr defaultColWidth="8.88671875" defaultRowHeight="19.95" customHeight="1" x14ac:dyDescent="0.3"/>
  <cols>
    <col min="1" max="1" width="2.109375" style="1" customWidth="1"/>
    <col min="2" max="2" width="16.21875" style="1" customWidth="1"/>
    <col min="3" max="3" width="17.77734375" style="1" customWidth="1"/>
    <col min="4" max="4" width="27.88671875" style="1" customWidth="1"/>
    <col min="5" max="5" width="26.664062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1.4" customHeight="1" x14ac:dyDescent="0.3"/>
    <row r="2" spans="2:23" ht="11.4" customHeight="1" thickBot="1" x14ac:dyDescent="0.35"/>
    <row r="3" spans="2:23" ht="19.95" customHeight="1" thickBot="1" x14ac:dyDescent="0.35">
      <c r="B3" s="22" t="s">
        <v>7</v>
      </c>
      <c r="C3" s="22"/>
      <c r="D3" s="22"/>
      <c r="E3" s="23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9.6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0</v>
      </c>
      <c r="C5" s="14" t="s">
        <v>1</v>
      </c>
      <c r="D5" s="16" t="s">
        <v>3</v>
      </c>
      <c r="E5" s="15" t="s">
        <v>11</v>
      </c>
      <c r="F5" s="5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3" t="s">
        <v>8</v>
      </c>
      <c r="C6" s="6">
        <v>5600</v>
      </c>
      <c r="D6" s="18">
        <v>0.03</v>
      </c>
      <c r="E6" s="13">
        <v>24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4" t="s">
        <v>9</v>
      </c>
      <c r="C7" s="6">
        <v>5000</v>
      </c>
      <c r="D7" s="19">
        <v>0.03</v>
      </c>
      <c r="E7" s="13">
        <v>24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11" t="s">
        <v>10</v>
      </c>
      <c r="C8" s="12">
        <v>4780</v>
      </c>
      <c r="D8" s="19">
        <v>0.03</v>
      </c>
      <c r="E8" s="17">
        <v>24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2" customHeight="1" thickBot="1" x14ac:dyDescent="0.35">
      <c r="B9" s="7"/>
      <c r="C9" s="8"/>
      <c r="D9" s="9"/>
      <c r="E9" s="10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thickBot="1" x14ac:dyDescent="0.35">
      <c r="B10" s="7"/>
      <c r="C10" s="8"/>
      <c r="D10" s="26" t="s">
        <v>5</v>
      </c>
      <c r="E10" s="27">
        <f>(((C6*D6/24)*(1+D6/24)^E6))/(((1+(D6/24))^E6)-1)</f>
        <v>236.99662511330448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thickBot="1" x14ac:dyDescent="0.35">
      <c r="B11" s="7"/>
      <c r="C11" s="8"/>
      <c r="D11" s="20" t="s">
        <v>4</v>
      </c>
      <c r="E11" s="25">
        <f>E10*24</f>
        <v>5687.9190027193072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thickBot="1" x14ac:dyDescent="0.35">
      <c r="D12" s="21" t="s">
        <v>6</v>
      </c>
      <c r="E12" s="25">
        <f>E11-C6</f>
        <v>87.919002719307173</v>
      </c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D1BF-418A-4DAB-8E09-35F0A1A327AB}">
  <dimension ref="B1:W15"/>
  <sheetViews>
    <sheetView showGridLines="0" zoomScale="80" zoomScaleNormal="80" workbookViewId="0">
      <selection activeCell="C5" sqref="C5:E8"/>
    </sheetView>
  </sheetViews>
  <sheetFormatPr defaultColWidth="8.88671875" defaultRowHeight="19.95" customHeight="1" x14ac:dyDescent="0.3"/>
  <cols>
    <col min="1" max="1" width="2.109375" style="1" customWidth="1"/>
    <col min="2" max="2" width="15.33203125" style="1" customWidth="1"/>
    <col min="3" max="3" width="17.77734375" style="1" customWidth="1"/>
    <col min="4" max="4" width="22.6640625" style="1" customWidth="1"/>
    <col min="5" max="5" width="22.21875" style="1" customWidth="1"/>
    <col min="6" max="6" width="13.4414062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1.4" customHeight="1" x14ac:dyDescent="0.3"/>
    <row r="2" spans="2:23" ht="11.4" customHeight="1" thickBot="1" x14ac:dyDescent="0.35"/>
    <row r="3" spans="2:23" ht="19.95" customHeight="1" thickBot="1" x14ac:dyDescent="0.35">
      <c r="B3" s="22" t="s">
        <v>18</v>
      </c>
      <c r="C3" s="22"/>
      <c r="D3" s="22"/>
      <c r="E3" s="23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9.6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12</v>
      </c>
      <c r="C5" s="14" t="s">
        <v>16</v>
      </c>
      <c r="D5" s="16" t="s">
        <v>3</v>
      </c>
      <c r="E5" s="15" t="s">
        <v>17</v>
      </c>
      <c r="F5" s="5"/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3" t="s">
        <v>13</v>
      </c>
      <c r="C6" s="6">
        <v>50000</v>
      </c>
      <c r="D6" s="18">
        <v>0.1</v>
      </c>
      <c r="E6" s="6">
        <f>(C6*D6)/365</f>
        <v>13.698630136986301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4" t="s">
        <v>14</v>
      </c>
      <c r="C7" s="6">
        <v>57800</v>
      </c>
      <c r="D7" s="19">
        <v>0.12</v>
      </c>
      <c r="E7" s="6">
        <f t="shared" ref="E7:E8" si="0">(C7*D7)/365</f>
        <v>19.002739726027396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11" t="s">
        <v>15</v>
      </c>
      <c r="C8" s="12">
        <v>35000</v>
      </c>
      <c r="D8" s="19">
        <v>0.08</v>
      </c>
      <c r="E8" s="6">
        <f t="shared" si="0"/>
        <v>7.6712328767123283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2" customHeight="1" x14ac:dyDescent="0.3">
      <c r="B9" s="7"/>
      <c r="C9" s="8"/>
      <c r="D9" s="9"/>
      <c r="E9" s="10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7"/>
      <c r="C10" s="8"/>
      <c r="D10"/>
      <c r="E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7"/>
      <c r="C11" s="8"/>
      <c r="D11"/>
      <c r="E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D12"/>
      <c r="E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16ADB-C909-40ED-A0DC-84CDAE4060A4}">
  <dimension ref="B1:W15"/>
  <sheetViews>
    <sheetView showGridLines="0" tabSelected="1" zoomScale="80" zoomScaleNormal="80" workbookViewId="0">
      <selection activeCell="I12" sqref="I12"/>
    </sheetView>
  </sheetViews>
  <sheetFormatPr defaultColWidth="8.88671875" defaultRowHeight="19.95" customHeight="1" x14ac:dyDescent="0.3"/>
  <cols>
    <col min="1" max="1" width="2.109375" style="1" customWidth="1"/>
    <col min="2" max="2" width="16.21875" style="1" customWidth="1"/>
    <col min="3" max="3" width="19.33203125" style="1" customWidth="1"/>
    <col min="4" max="4" width="30.33203125" style="1" customWidth="1"/>
    <col min="5" max="5" width="16.21875" style="1" customWidth="1"/>
    <col min="6" max="6" width="18.109375" style="1" customWidth="1"/>
    <col min="7" max="8" width="8.88671875" style="1"/>
    <col min="9" max="9" width="8.88671875" style="1" customWidth="1"/>
    <col min="10" max="10" width="4.88671875" style="1" customWidth="1"/>
    <col min="11" max="16384" width="8.88671875" style="1"/>
  </cols>
  <sheetData>
    <row r="1" spans="2:23" ht="11.4" customHeight="1" x14ac:dyDescent="0.3"/>
    <row r="2" spans="2:23" ht="11.4" customHeight="1" thickBot="1" x14ac:dyDescent="0.35"/>
    <row r="3" spans="2:23" ht="19.95" customHeight="1" thickBot="1" x14ac:dyDescent="0.35">
      <c r="B3" s="28" t="s">
        <v>19</v>
      </c>
      <c r="C3" s="29"/>
      <c r="D3" s="29"/>
      <c r="E3" s="29"/>
      <c r="F3" s="30"/>
      <c r="K3"/>
      <c r="L3"/>
      <c r="M3"/>
      <c r="N3"/>
      <c r="O3"/>
      <c r="P3"/>
      <c r="Q3"/>
      <c r="R3"/>
      <c r="S3"/>
      <c r="T3"/>
      <c r="U3"/>
      <c r="V3"/>
      <c r="W3"/>
    </row>
    <row r="4" spans="2:23" ht="9.6" customHeight="1" thickBot="1" x14ac:dyDescent="0.35"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thickBot="1" x14ac:dyDescent="0.35">
      <c r="B5" s="2" t="s">
        <v>12</v>
      </c>
      <c r="C5" s="14" t="s">
        <v>16</v>
      </c>
      <c r="D5" s="16" t="s">
        <v>20</v>
      </c>
      <c r="E5" s="31" t="s">
        <v>21</v>
      </c>
      <c r="F5" s="21" t="s">
        <v>22</v>
      </c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3" t="s">
        <v>13</v>
      </c>
      <c r="C6" s="6">
        <v>50000</v>
      </c>
      <c r="D6" s="13">
        <v>27</v>
      </c>
      <c r="E6" s="32">
        <v>2000</v>
      </c>
      <c r="F6" s="33">
        <f>RATE(D6,-E6,C6)*12</f>
        <v>6.6957561574361502E-2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4" t="s">
        <v>14</v>
      </c>
      <c r="C7" s="6">
        <v>57800</v>
      </c>
      <c r="D7" s="17">
        <v>27</v>
      </c>
      <c r="E7" s="32">
        <v>2300</v>
      </c>
      <c r="F7" s="33">
        <f t="shared" ref="F7:F8" si="0">RATE(D7,-E7,C7)*12</f>
        <v>6.2366220144918938E-2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11" t="s">
        <v>15</v>
      </c>
      <c r="C8" s="12">
        <v>35000</v>
      </c>
      <c r="D8" s="17">
        <v>27</v>
      </c>
      <c r="E8" s="32">
        <v>1500</v>
      </c>
      <c r="F8" s="33">
        <f t="shared" si="0"/>
        <v>0.12874818250222331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2" customHeight="1" x14ac:dyDescent="0.3">
      <c r="B9" s="7"/>
      <c r="C9" s="8"/>
      <c r="D9" s="9"/>
      <c r="E9" s="10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7"/>
      <c r="C10"/>
      <c r="D10"/>
      <c r="E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20.399999999999999" customHeight="1" x14ac:dyDescent="0.3">
      <c r="B11" s="7"/>
      <c r="C11"/>
      <c r="D11"/>
      <c r="E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8" customHeight="1" x14ac:dyDescent="0.3">
      <c r="C12"/>
      <c r="D12"/>
      <c r="E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9.95" customHeight="1" x14ac:dyDescent="0.3">
      <c r="C13"/>
      <c r="D13"/>
      <c r="E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9.95" customHeight="1" x14ac:dyDescent="0.3"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19.95" customHeight="1" x14ac:dyDescent="0.3">
      <c r="K15"/>
      <c r="L15"/>
      <c r="M15"/>
      <c r="N15"/>
      <c r="O15"/>
      <c r="P15"/>
      <c r="Q15"/>
      <c r="R15"/>
      <c r="S15"/>
      <c r="T15"/>
      <c r="U15"/>
      <c r="V15"/>
      <c r="W15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Approach 1</vt:lpstr>
      <vt:lpstr>Approach 2</vt:lpstr>
      <vt:lpstr>Daily Loan Interest</vt:lpstr>
      <vt:lpstr>EMI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2023-01-04T11:12:18Z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2022-11-16T09:52:26Z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bcdd5de6-f41f-4a43-a8cd-221462170aee</vt:lpwstr>
  </property>
  <property fmtid="{D5CDD505-2E9C-101B-9397-08002B2CF9AE}" pid="7" name="MSIP_Label_defa4170-0d19-0005-0004-bc88714345d2_ActionId">
    <vt:lpwstr>afb2fa46-08e3-48aa-90de-a960921bb0b2</vt:lpwstr>
  </property>
  <property fmtid="{D5CDD505-2E9C-101B-9397-08002B2CF9AE}" pid="8" name="MSIP_Label_defa4170-0d19-0005-0004-bc88714345d2_ContentBits">
    <vt:lpwstr>0</vt:lpwstr>
  </property>
</Properties>
</file>