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Ahad\Downloads\"/>
    </mc:Choice>
  </mc:AlternateContent>
  <xr:revisionPtr revIDLastSave="0" documentId="13_ncr:1_{19CCF673-B78B-48AF-8839-9BBEE9F19B4E}" xr6:coauthVersionLast="47" xr6:coauthVersionMax="47" xr10:uidLastSave="{00000000-0000-0000-0000-000000000000}"/>
  <bookViews>
    <workbookView xWindow="-120" yWindow="-120" windowWidth="29040" windowHeight="15840" firstSheet="5" activeTab="11" xr2:uid="{00000000-000D-0000-FFFF-FFFF00000000}"/>
  </bookViews>
  <sheets>
    <sheet name="Overview" sheetId="13" r:id="rId1"/>
    <sheet name="Datasheet" sheetId="12" r:id="rId2"/>
    <sheet name="Text(hour)" sheetId="6" r:id="rId3"/>
    <sheet name="Text(min)" sheetId="2" r:id="rId4"/>
    <sheet name="Text(sec)" sheetId="3" r:id="rId5"/>
    <sheet name="Text(hour,min)" sheetId="4" r:id="rId6"/>
    <sheet name="Text(hour,min,sec)" sheetId="5" r:id="rId7"/>
    <sheet name="MOD function" sheetId="11" r:id="rId8"/>
    <sheet name="Networkdays (days)" sheetId="15" r:id="rId9"/>
    <sheet name="Networkdays (hour) " sheetId="16" r:id="rId10"/>
    <sheet name="Days360 function" sheetId="14" r:id="rId11"/>
    <sheet name="networkdays(holiday)" sheetId="17" r:id="rId12"/>
    <sheet name="Average" sheetId="18" r:id="rId13"/>
    <sheet name="sum" sheetId="19" r:id="rId14"/>
  </sheets>
  <definedNames>
    <definedName name="_xlnm._FilterDatabase" localSheetId="5" hidden="1">'Text(hour,min)'!$B$5:$C$12</definedName>
    <definedName name="_xlnm._FilterDatabase" localSheetId="3" hidden="1">'Text(min)'!$B$15:$C$15</definedName>
    <definedName name="_xlnm._FilterDatabase" localSheetId="4" hidden="1">'Text(sec)'!$B$5:$C$11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17" l="1"/>
  <c r="N10" i="17"/>
  <c r="N9" i="17"/>
  <c r="N8" i="17"/>
  <c r="N7" i="17"/>
  <c r="N6" i="17"/>
  <c r="E7" i="18"/>
  <c r="E8" i="18"/>
  <c r="E9" i="18"/>
  <c r="E10" i="18"/>
  <c r="E11" i="18"/>
  <c r="E7" i="14"/>
  <c r="E8" i="14"/>
  <c r="E9" i="14"/>
  <c r="E10" i="14"/>
  <c r="E11" i="14"/>
  <c r="F7" i="16"/>
  <c r="F8" i="16"/>
  <c r="F9" i="16"/>
  <c r="F10" i="16"/>
  <c r="F11" i="16"/>
  <c r="F7" i="15"/>
  <c r="F8" i="15"/>
  <c r="F9" i="15"/>
  <c r="F10" i="15"/>
  <c r="F11" i="15"/>
  <c r="E7" i="11"/>
  <c r="E8" i="11"/>
  <c r="E9" i="11"/>
  <c r="E10" i="11"/>
  <c r="E11" i="11"/>
  <c r="E7" i="5"/>
  <c r="E8" i="5"/>
  <c r="E9" i="5"/>
  <c r="E10" i="5"/>
  <c r="E11" i="5"/>
  <c r="E7" i="4"/>
  <c r="E8" i="4"/>
  <c r="E9" i="4"/>
  <c r="E10" i="4"/>
  <c r="E11" i="4"/>
  <c r="E7" i="3"/>
  <c r="E8" i="3"/>
  <c r="E9" i="3"/>
  <c r="E10" i="3"/>
  <c r="E11" i="3"/>
  <c r="E7" i="2"/>
  <c r="E8" i="2"/>
  <c r="E9" i="2"/>
  <c r="E10" i="2"/>
  <c r="E11" i="2"/>
  <c r="E7" i="6"/>
  <c r="E8" i="6"/>
  <c r="E9" i="6"/>
  <c r="E10" i="6"/>
  <c r="E11" i="6"/>
  <c r="K11" i="11"/>
  <c r="K10" i="11"/>
  <c r="K9" i="11"/>
  <c r="K8" i="11"/>
  <c r="K7" i="11"/>
  <c r="K6" i="11"/>
  <c r="L12" i="5"/>
  <c r="L11" i="5"/>
  <c r="L10" i="5"/>
  <c r="L9" i="5"/>
  <c r="L8" i="5"/>
  <c r="L7" i="5"/>
  <c r="E6" i="3"/>
  <c r="M11" i="19"/>
  <c r="M10" i="19"/>
  <c r="M9" i="19"/>
  <c r="M8" i="19"/>
  <c r="M7" i="19"/>
  <c r="M6" i="19"/>
  <c r="E11" i="19"/>
  <c r="E10" i="19"/>
  <c r="E9" i="19"/>
  <c r="E8" i="19"/>
  <c r="E7" i="19"/>
  <c r="E6" i="19"/>
  <c r="E6" i="18"/>
  <c r="E6" i="17"/>
  <c r="M11" i="15"/>
  <c r="M10" i="15"/>
  <c r="M9" i="15"/>
  <c r="M8" i="15"/>
  <c r="M7" i="15"/>
  <c r="M6" i="15"/>
  <c r="M11" i="16"/>
  <c r="M10" i="16"/>
  <c r="M9" i="16"/>
  <c r="M8" i="16"/>
  <c r="M7" i="16"/>
  <c r="M6" i="16"/>
  <c r="F6" i="16"/>
  <c r="E11" i="16"/>
  <c r="E10" i="16"/>
  <c r="E9" i="16"/>
  <c r="E8" i="16"/>
  <c r="E7" i="16"/>
  <c r="E6" i="16"/>
  <c r="F6" i="15"/>
  <c r="E7" i="15"/>
  <c r="E8" i="15"/>
  <c r="E9" i="15"/>
  <c r="E10" i="15"/>
  <c r="E11" i="15"/>
  <c r="E6" i="15"/>
  <c r="E6" i="14"/>
  <c r="E6" i="11"/>
  <c r="E6" i="5"/>
  <c r="E6" i="4"/>
  <c r="E6" i="2"/>
  <c r="E6" i="6"/>
  <c r="E13" i="18" l="1"/>
  <c r="E13" i="19"/>
  <c r="F6" i="19" s="1"/>
  <c r="F11" i="19"/>
  <c r="F10" i="19"/>
  <c r="F7" i="19"/>
  <c r="F8" i="19"/>
  <c r="F9" i="19" l="1"/>
</calcChain>
</file>

<file path=xl/sharedStrings.xml><?xml version="1.0" encoding="utf-8"?>
<sst xmlns="http://schemas.openxmlformats.org/spreadsheetml/2006/main" count="321" uniqueCount="50">
  <si>
    <t>Practice Sheet</t>
  </si>
  <si>
    <t>Name</t>
  </si>
  <si>
    <t>Method</t>
  </si>
  <si>
    <t>Outcome</t>
  </si>
  <si>
    <t>Formula</t>
  </si>
  <si>
    <t>Product Delivery Sheet</t>
  </si>
  <si>
    <t>Book</t>
  </si>
  <si>
    <t>Mobile</t>
  </si>
  <si>
    <t>Laptop</t>
  </si>
  <si>
    <t>Table</t>
  </si>
  <si>
    <t>Bed</t>
  </si>
  <si>
    <t>Fridge</t>
  </si>
  <si>
    <t>Total Days</t>
  </si>
  <si>
    <t>Text (hour)</t>
  </si>
  <si>
    <t>Text (min)</t>
  </si>
  <si>
    <t>Text (sec)</t>
  </si>
  <si>
    <t>Text (hour,min)</t>
  </si>
  <si>
    <t>Text (hour,min,sec)</t>
  </si>
  <si>
    <t>MOD Function</t>
  </si>
  <si>
    <t>DAYS360 Function</t>
  </si>
  <si>
    <t>02</t>
  </si>
  <si>
    <t>02:30</t>
  </si>
  <si>
    <t>02:30:00</t>
  </si>
  <si>
    <t>NETWORKDAYS (days)</t>
  </si>
  <si>
    <t>NETWORKDAYS (hour)</t>
  </si>
  <si>
    <t>=TEXT(E6-C6,"hh")</t>
  </si>
  <si>
    <t>=TEXT(E6-C6,"[mm]")</t>
  </si>
  <si>
    <t>=TEXT(E6-C6,"[ss]")</t>
  </si>
  <si>
    <t>=TEXT(E6-C6,"[hh]:mm")</t>
  </si>
  <si>
    <t>=TEXT(E6-C6,"[hh]:mm:ss")</t>
  </si>
  <si>
    <t>=MOD(E6-C6,1)*24</t>
  </si>
  <si>
    <t>=NETWORKDAYS(C6,D6)</t>
  </si>
  <si>
    <t>=NETWORKDAYS(C6,D6)*8</t>
  </si>
  <si>
    <t>=DAYS360(C6,D6)</t>
  </si>
  <si>
    <t>Holidays</t>
  </si>
  <si>
    <t>Calculate Turnaround Time  Excluding Weekends and Holidays</t>
  </si>
  <si>
    <t>Product</t>
  </si>
  <si>
    <t>Average Turnaround Time</t>
  </si>
  <si>
    <t>Calculate Average Turnaround Time</t>
  </si>
  <si>
    <t>Calculate Turnaround Time Percentage</t>
  </si>
  <si>
    <t>Percentage</t>
  </si>
  <si>
    <t>Total Turnaround Time</t>
  </si>
  <si>
    <t>Loading Time</t>
  </si>
  <si>
    <t xml:space="preserve">Arrival Time </t>
  </si>
  <si>
    <t>Turnaround Time</t>
  </si>
  <si>
    <t>Arrival Time</t>
  </si>
  <si>
    <t>Turnaround Days</t>
  </si>
  <si>
    <t>Loading Date</t>
  </si>
  <si>
    <t>Arrival Date</t>
  </si>
  <si>
    <t>``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</si>
</sst>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"/>
    <numFmt numFmtId="166" formatCode="[$-409]h:mm\ AM/P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1">
      <alignment horizontal="center" vertical="center"/>
    </xf>
    <xf numFmtId="0" fontId="3" fillId="2" borderId="1">
      <alignment horizontal="center" vertical="center"/>
    </xf>
    <xf numFmtId="0" fontId="1" fillId="0" borderId="2" applyNumberFormat="0">
      <alignment horizontal="center" vertical="center"/>
    </xf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2">
      <alignment horizontal="center" vertical="center"/>
    </xf>
    <xf numFmtId="0" fontId="1" fillId="0" borderId="2" xfId="3">
      <alignment horizontal="center" vertical="center"/>
    </xf>
    <xf numFmtId="10" fontId="0" fillId="0" borderId="0" xfId="0" applyNumberFormat="1"/>
    <xf numFmtId="0" fontId="4" fillId="0" borderId="0" xfId="0" applyFont="1"/>
    <xf numFmtId="164" fontId="1" fillId="0" borderId="2" xfId="3" applyNumberFormat="1">
      <alignment horizontal="center" vertical="center"/>
    </xf>
    <xf numFmtId="0" fontId="1" fillId="0" borderId="2" xfId="3" applyNumberFormat="1">
      <alignment horizontal="center" vertical="center"/>
    </xf>
    <xf numFmtId="166" fontId="1" fillId="0" borderId="2" xfId="3" applyNumberFormat="1">
      <alignment horizontal="center" vertical="center"/>
    </xf>
    <xf numFmtId="14" fontId="1" fillId="0" borderId="2" xfId="3" applyNumberFormat="1">
      <alignment horizontal="center" vertical="center"/>
    </xf>
    <xf numFmtId="0" fontId="1" fillId="0" borderId="2" xfId="4" applyNumberFormat="1" applyBorder="1" applyAlignment="1">
      <alignment horizontal="center" vertical="center"/>
    </xf>
    <xf numFmtId="165" fontId="1" fillId="0" borderId="2" xfId="4" applyNumberFormat="1" applyBorder="1" applyAlignment="1">
      <alignment horizontal="center" vertical="center"/>
    </xf>
    <xf numFmtId="20" fontId="1" fillId="0" borderId="2" xfId="3" applyNumberFormat="1">
      <alignment horizontal="center" vertical="center"/>
    </xf>
    <xf numFmtId="9" fontId="1" fillId="0" borderId="2" xfId="4" applyBorder="1" applyAlignment="1">
      <alignment horizontal="center" vertical="center"/>
    </xf>
    <xf numFmtId="10" fontId="1" fillId="0" borderId="2" xfId="4" applyNumberFormat="1" applyBorder="1" applyAlignment="1">
      <alignment horizontal="center" vertical="center"/>
    </xf>
    <xf numFmtId="49" fontId="6" fillId="0" borderId="2" xfId="3" applyNumberFormat="1" applyFont="1" applyAlignment="1">
      <alignment horizontal="left" vertical="center"/>
    </xf>
    <xf numFmtId="0" fontId="3" fillId="2" borderId="1" xfId="2">
      <alignment horizontal="center" vertical="center"/>
    </xf>
    <xf numFmtId="0" fontId="2" fillId="0" borderId="1" xfId="1">
      <alignment horizontal="center" vertical="center"/>
    </xf>
    <xf numFmtId="0" fontId="2" fillId="0" borderId="3" xfId="1" applyBorder="1">
      <alignment horizontal="center" vertical="center"/>
    </xf>
    <xf numFmtId="0" fontId="2" fillId="0" borderId="4" xfId="1" applyBorder="1">
      <alignment horizontal="center" vertical="center"/>
    </xf>
    <xf numFmtId="0" fontId="2" fillId="0" borderId="5" xfId="1" applyBorder="1">
      <alignment horizontal="center" vertical="center"/>
    </xf>
    <xf numFmtId="164" fontId="7" fillId="0" borderId="2" xfId="3" applyNumberFormat="1" applyFont="1">
      <alignment horizontal="center" vertical="center"/>
    </xf>
  </cellXfs>
  <cellStyles count="5">
    <cellStyle name="Normal" xfId="0" builtinId="0"/>
    <cellStyle name="Percent" xfId="4" builtinId="5"/>
    <cellStyle name="Table data" xfId="3" xr:uid="{00000000-0005-0000-0000-000002000000}"/>
    <cellStyle name="Table head" xfId="2" xr:uid="{00000000-0005-0000-0000-000003000000}"/>
    <cellStyle name="Title head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8CC45-CF4B-4BE6-B45F-56728A2B71FA}">
  <dimension ref="B1:G22"/>
  <sheetViews>
    <sheetView showGridLines="0" workbookViewId="0">
      <selection activeCell="L7" sqref="L7:L8"/>
    </sheetView>
  </sheetViews>
  <sheetFormatPr defaultRowHeight="19.899999999999999" customHeight="1" x14ac:dyDescent="0.25"/>
  <cols>
    <col min="1" max="1" width="3.7109375" customWidth="1"/>
    <col min="2" max="2" width="21" customWidth="1"/>
    <col min="3" max="3" width="16.42578125" customWidth="1"/>
    <col min="4" max="4" width="17" customWidth="1"/>
    <col min="5" max="5" width="11" customWidth="1"/>
    <col min="6" max="6" width="4.85546875" customWidth="1"/>
    <col min="7" max="7" width="3.7109375" customWidth="1"/>
  </cols>
  <sheetData>
    <row r="1" spans="2:7" ht="13.15" customHeight="1" x14ac:dyDescent="0.25"/>
    <row r="2" spans="2:7" ht="11.45" customHeight="1" thickBot="1" x14ac:dyDescent="0.3"/>
    <row r="3" spans="2:7" ht="19.899999999999999" customHeight="1" thickBot="1" x14ac:dyDescent="0.3">
      <c r="B3" s="16" t="s">
        <v>5</v>
      </c>
      <c r="C3" s="16"/>
      <c r="D3" s="16"/>
    </row>
    <row r="4" spans="2:7" ht="19.899999999999999" customHeight="1" thickBot="1" x14ac:dyDescent="0.3">
      <c r="B4" s="4"/>
      <c r="C4" s="4"/>
      <c r="D4" s="4"/>
    </row>
    <row r="5" spans="2:7" ht="19.899999999999999" customHeight="1" thickBot="1" x14ac:dyDescent="0.3">
      <c r="B5" s="1" t="s">
        <v>1</v>
      </c>
      <c r="C5" s="1" t="s">
        <v>42</v>
      </c>
      <c r="D5" s="1" t="s">
        <v>45</v>
      </c>
    </row>
    <row r="6" spans="2:7" ht="19.899999999999999" customHeight="1" x14ac:dyDescent="0.25">
      <c r="B6" s="5" t="s">
        <v>6</v>
      </c>
      <c r="C6" s="7">
        <v>0.33333333333333331</v>
      </c>
      <c r="D6" s="7">
        <v>0.4375</v>
      </c>
    </row>
    <row r="7" spans="2:7" ht="19.899999999999999" customHeight="1" x14ac:dyDescent="0.25">
      <c r="B7" s="5" t="s">
        <v>7</v>
      </c>
      <c r="C7" s="7">
        <v>0.35416666666666669</v>
      </c>
      <c r="D7" s="7">
        <v>0.47916666666666669</v>
      </c>
    </row>
    <row r="8" spans="2:7" ht="19.899999999999999" customHeight="1" x14ac:dyDescent="0.25">
      <c r="B8" s="5" t="s">
        <v>8</v>
      </c>
      <c r="C8" s="7">
        <v>0.375</v>
      </c>
      <c r="D8" s="7">
        <v>0.5625</v>
      </c>
    </row>
    <row r="9" spans="2:7" ht="19.899999999999999" customHeight="1" x14ac:dyDescent="0.25">
      <c r="B9" s="5" t="s">
        <v>9</v>
      </c>
      <c r="C9" s="7">
        <v>0.39583333333333331</v>
      </c>
      <c r="D9" s="7">
        <v>0.5625</v>
      </c>
    </row>
    <row r="10" spans="2:7" ht="19.899999999999999" customHeight="1" x14ac:dyDescent="0.25">
      <c r="B10" s="5" t="s">
        <v>10</v>
      </c>
      <c r="C10" s="7">
        <v>0.41666666666666669</v>
      </c>
      <c r="D10" s="7">
        <v>0.64583333333333337</v>
      </c>
    </row>
    <row r="11" spans="2:7" ht="19.899999999999999" customHeight="1" x14ac:dyDescent="0.25">
      <c r="B11" s="5" t="s">
        <v>11</v>
      </c>
      <c r="C11" s="7">
        <v>0.4375</v>
      </c>
      <c r="D11" s="7">
        <v>0.6875</v>
      </c>
    </row>
    <row r="12" spans="2:7" ht="19.899999999999999" customHeight="1" thickBot="1" x14ac:dyDescent="0.3"/>
    <row r="13" spans="2:7" ht="19.899999999999999" customHeight="1" thickBot="1" x14ac:dyDescent="0.3">
      <c r="B13" s="1" t="s">
        <v>2</v>
      </c>
      <c r="C13" s="1" t="s">
        <v>3</v>
      </c>
      <c r="D13" s="15" t="s">
        <v>4</v>
      </c>
      <c r="E13" s="15"/>
      <c r="F13" s="15"/>
      <c r="G13" s="15"/>
    </row>
    <row r="14" spans="2:7" ht="19.899999999999999" customHeight="1" x14ac:dyDescent="0.25">
      <c r="B14" s="2" t="s">
        <v>13</v>
      </c>
      <c r="C14" s="10" t="s">
        <v>20</v>
      </c>
      <c r="D14" s="14" t="s">
        <v>25</v>
      </c>
      <c r="E14" s="14"/>
      <c r="F14" s="14"/>
      <c r="G14" s="14"/>
    </row>
    <row r="15" spans="2:7" ht="19.899999999999999" customHeight="1" x14ac:dyDescent="0.25">
      <c r="B15" s="2" t="s">
        <v>14</v>
      </c>
      <c r="C15" s="9">
        <v>150</v>
      </c>
      <c r="D15" s="14" t="s">
        <v>26</v>
      </c>
      <c r="E15" s="14"/>
      <c r="F15" s="14"/>
      <c r="G15" s="14"/>
    </row>
    <row r="16" spans="2:7" ht="19.899999999999999" customHeight="1" x14ac:dyDescent="0.25">
      <c r="B16" s="2" t="s">
        <v>15</v>
      </c>
      <c r="C16" s="9">
        <v>9000</v>
      </c>
      <c r="D16" s="14" t="s">
        <v>27</v>
      </c>
      <c r="E16" s="14"/>
      <c r="F16" s="14"/>
      <c r="G16" s="14"/>
    </row>
    <row r="17" spans="2:7" ht="19.899999999999999" customHeight="1" x14ac:dyDescent="0.25">
      <c r="B17" s="2" t="s">
        <v>16</v>
      </c>
      <c r="C17" s="9" t="s">
        <v>21</v>
      </c>
      <c r="D17" s="14" t="s">
        <v>28</v>
      </c>
      <c r="E17" s="14"/>
      <c r="F17" s="14"/>
      <c r="G17" s="14"/>
    </row>
    <row r="18" spans="2:7" ht="19.899999999999999" customHeight="1" x14ac:dyDescent="0.25">
      <c r="B18" s="2" t="s">
        <v>17</v>
      </c>
      <c r="C18" s="6" t="s">
        <v>22</v>
      </c>
      <c r="D18" s="14" t="s">
        <v>29</v>
      </c>
      <c r="E18" s="14"/>
      <c r="F18" s="14"/>
      <c r="G18" s="14"/>
    </row>
    <row r="19" spans="2:7" ht="19.899999999999999" customHeight="1" x14ac:dyDescent="0.25">
      <c r="B19" s="2" t="s">
        <v>18</v>
      </c>
      <c r="C19" s="6">
        <v>2.5000000000000004</v>
      </c>
      <c r="D19" s="14" t="s">
        <v>30</v>
      </c>
      <c r="E19" s="14"/>
      <c r="F19" s="14"/>
      <c r="G19" s="14"/>
    </row>
    <row r="20" spans="2:7" ht="19.899999999999999" customHeight="1" x14ac:dyDescent="0.25">
      <c r="B20" s="2" t="s">
        <v>23</v>
      </c>
      <c r="C20" s="6">
        <v>6</v>
      </c>
      <c r="D20" s="14" t="s">
        <v>31</v>
      </c>
      <c r="E20" s="14"/>
      <c r="F20" s="14"/>
      <c r="G20" s="14"/>
    </row>
    <row r="21" spans="2:7" ht="19.899999999999999" customHeight="1" x14ac:dyDescent="0.25">
      <c r="B21" s="2" t="s">
        <v>24</v>
      </c>
      <c r="C21" s="6">
        <v>48</v>
      </c>
      <c r="D21" s="14" t="s">
        <v>32</v>
      </c>
      <c r="E21" s="14"/>
      <c r="F21" s="14"/>
      <c r="G21" s="14"/>
    </row>
    <row r="22" spans="2:7" ht="19.899999999999999" customHeight="1" x14ac:dyDescent="0.25">
      <c r="B22" s="2" t="s">
        <v>19</v>
      </c>
      <c r="C22" s="6">
        <v>9</v>
      </c>
      <c r="D22" s="14" t="s">
        <v>33</v>
      </c>
      <c r="E22" s="14"/>
      <c r="F22" s="14"/>
      <c r="G22" s="14"/>
    </row>
  </sheetData>
  <mergeCells count="11">
    <mergeCell ref="D13:G13"/>
    <mergeCell ref="D14:G14"/>
    <mergeCell ref="D20:G20"/>
    <mergeCell ref="D21:G21"/>
    <mergeCell ref="B3:D3"/>
    <mergeCell ref="D22:G22"/>
    <mergeCell ref="D15:G15"/>
    <mergeCell ref="D16:G16"/>
    <mergeCell ref="D17:G17"/>
    <mergeCell ref="D18:G18"/>
    <mergeCell ref="D19:G19"/>
  </mergeCells>
  <pageMargins left="0.7" right="0.7" top="0.75" bottom="0.75" header="0.3" footer="0.3"/>
  <ignoredErrors>
    <ignoredError sqref="C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D847B-A958-4F6B-B736-44765F834569}">
  <dimension ref="B1:N11"/>
  <sheetViews>
    <sheetView showGridLines="0" workbookViewId="0">
      <selection activeCell="J15" sqref="J15"/>
    </sheetView>
  </sheetViews>
  <sheetFormatPr defaultRowHeight="19.899999999999999" customHeight="1" x14ac:dyDescent="0.25"/>
  <cols>
    <col min="1" max="1" width="5.7109375" customWidth="1"/>
    <col min="2" max="2" width="11.140625" customWidth="1"/>
    <col min="3" max="3" width="14" bestFit="1" customWidth="1"/>
    <col min="4" max="4" width="16.140625" bestFit="1" customWidth="1"/>
    <col min="5" max="5" width="12.28515625" customWidth="1"/>
    <col min="6" max="6" width="18.140625" bestFit="1" customWidth="1"/>
    <col min="7" max="7" width="12.140625" bestFit="1" customWidth="1"/>
    <col min="10" max="10" width="11.28515625" customWidth="1"/>
    <col min="11" max="11" width="15" customWidth="1"/>
    <col min="12" max="12" width="12.7109375" bestFit="1" customWidth="1"/>
    <col min="13" max="13" width="10.7109375" customWidth="1"/>
    <col min="14" max="14" width="18.28515625" bestFit="1" customWidth="1"/>
    <col min="15" max="15" width="9.85546875" customWidth="1"/>
    <col min="21" max="21" width="14.42578125" bestFit="1" customWidth="1"/>
  </cols>
  <sheetData>
    <row r="1" spans="2:14" ht="13.15" customHeight="1" x14ac:dyDescent="0.25"/>
    <row r="2" spans="2:14" ht="8.4499999999999993" customHeight="1" thickBot="1" x14ac:dyDescent="0.3"/>
    <row r="3" spans="2:14" ht="19.899999999999999" customHeight="1" thickBot="1" x14ac:dyDescent="0.3">
      <c r="B3" s="16" t="s">
        <v>5</v>
      </c>
      <c r="C3" s="16"/>
      <c r="D3" s="16"/>
      <c r="E3" s="16"/>
      <c r="F3" s="16"/>
      <c r="J3" s="16" t="s">
        <v>0</v>
      </c>
      <c r="K3" s="16"/>
      <c r="L3" s="16"/>
      <c r="M3" s="16"/>
      <c r="N3" s="16"/>
    </row>
    <row r="4" spans="2:14" ht="19.899999999999999" customHeight="1" thickBot="1" x14ac:dyDescent="0.3">
      <c r="B4" s="4"/>
      <c r="C4" s="4"/>
      <c r="J4" s="4"/>
      <c r="K4" s="4"/>
    </row>
    <row r="5" spans="2:14" ht="19.899999999999999" customHeight="1" thickBot="1" x14ac:dyDescent="0.3">
      <c r="B5" s="1" t="s">
        <v>1</v>
      </c>
      <c r="C5" s="1" t="s">
        <v>47</v>
      </c>
      <c r="D5" s="1" t="s">
        <v>48</v>
      </c>
      <c r="E5" s="1" t="s">
        <v>12</v>
      </c>
      <c r="F5" s="1" t="s">
        <v>44</v>
      </c>
      <c r="J5" s="1" t="s">
        <v>1</v>
      </c>
      <c r="K5" s="1" t="s">
        <v>47</v>
      </c>
      <c r="L5" s="1" t="s">
        <v>48</v>
      </c>
      <c r="M5" s="1" t="s">
        <v>12</v>
      </c>
      <c r="N5" s="1" t="s">
        <v>44</v>
      </c>
    </row>
    <row r="6" spans="2:14" ht="19.899999999999999" customHeight="1" x14ac:dyDescent="0.25">
      <c r="B6" s="5" t="s">
        <v>6</v>
      </c>
      <c r="C6" s="8">
        <v>44197.333333333336</v>
      </c>
      <c r="D6" s="8">
        <v>44206.333333333336</v>
      </c>
      <c r="E6" s="6">
        <f>_xlfn.DAYS(D6,C6)</f>
        <v>9</v>
      </c>
      <c r="F6" s="6">
        <f>NETWORKDAYS(C6,D6)*8</f>
        <v>48</v>
      </c>
      <c r="J6" s="5" t="s">
        <v>6</v>
      </c>
      <c r="K6" s="8">
        <v>44197.333333333336</v>
      </c>
      <c r="L6" s="8">
        <v>44206.333333333336</v>
      </c>
      <c r="M6" s="6">
        <f>_xlfn.DAYS(L6,K6)</f>
        <v>9</v>
      </c>
      <c r="N6" s="6"/>
    </row>
    <row r="7" spans="2:14" ht="19.899999999999999" customHeight="1" x14ac:dyDescent="0.25">
      <c r="B7" s="5" t="s">
        <v>7</v>
      </c>
      <c r="C7" s="8">
        <v>44198</v>
      </c>
      <c r="D7" s="8">
        <v>44238</v>
      </c>
      <c r="E7" s="6">
        <f t="shared" ref="E7:E11" si="0">_xlfn.DAYS(D7,C7)</f>
        <v>40</v>
      </c>
      <c r="F7" s="6">
        <f t="shared" ref="F7:F11" si="1">NETWORKDAYS(C7,D7)*8</f>
        <v>232</v>
      </c>
      <c r="J7" s="5" t="s">
        <v>7</v>
      </c>
      <c r="K7" s="8">
        <v>44198</v>
      </c>
      <c r="L7" s="8">
        <v>44238</v>
      </c>
      <c r="M7" s="6">
        <f t="shared" ref="M7:M11" si="2">_xlfn.DAYS(L7,K7)</f>
        <v>40</v>
      </c>
      <c r="N7" s="6"/>
    </row>
    <row r="8" spans="2:14" ht="19.899999999999999" customHeight="1" x14ac:dyDescent="0.25">
      <c r="B8" s="5" t="s">
        <v>8</v>
      </c>
      <c r="C8" s="8">
        <v>44199</v>
      </c>
      <c r="D8" s="8">
        <v>44267</v>
      </c>
      <c r="E8" s="6">
        <f t="shared" si="0"/>
        <v>68</v>
      </c>
      <c r="F8" s="6">
        <f t="shared" si="1"/>
        <v>400</v>
      </c>
      <c r="J8" s="5" t="s">
        <v>8</v>
      </c>
      <c r="K8" s="8">
        <v>44199</v>
      </c>
      <c r="L8" s="8">
        <v>44267</v>
      </c>
      <c r="M8" s="6">
        <f t="shared" si="2"/>
        <v>68</v>
      </c>
      <c r="N8" s="6"/>
    </row>
    <row r="9" spans="2:14" ht="19.899999999999999" customHeight="1" x14ac:dyDescent="0.25">
      <c r="B9" s="5" t="s">
        <v>9</v>
      </c>
      <c r="C9" s="8">
        <v>44200</v>
      </c>
      <c r="D9" s="8">
        <v>44299</v>
      </c>
      <c r="E9" s="6">
        <f t="shared" si="0"/>
        <v>99</v>
      </c>
      <c r="F9" s="6">
        <f t="shared" si="1"/>
        <v>576</v>
      </c>
      <c r="J9" s="5" t="s">
        <v>9</v>
      </c>
      <c r="K9" s="8">
        <v>44200</v>
      </c>
      <c r="L9" s="8">
        <v>44299</v>
      </c>
      <c r="M9" s="6">
        <f t="shared" si="2"/>
        <v>99</v>
      </c>
      <c r="N9" s="6"/>
    </row>
    <row r="10" spans="2:14" ht="19.899999999999999" customHeight="1" x14ac:dyDescent="0.25">
      <c r="B10" s="5" t="s">
        <v>10</v>
      </c>
      <c r="C10" s="8">
        <v>44201</v>
      </c>
      <c r="D10" s="8">
        <v>44330</v>
      </c>
      <c r="E10" s="6">
        <f t="shared" si="0"/>
        <v>129</v>
      </c>
      <c r="F10" s="6">
        <f t="shared" si="1"/>
        <v>752</v>
      </c>
      <c r="J10" s="5" t="s">
        <v>10</v>
      </c>
      <c r="K10" s="8">
        <v>44201</v>
      </c>
      <c r="L10" s="8">
        <v>44330</v>
      </c>
      <c r="M10" s="6">
        <f t="shared" si="2"/>
        <v>129</v>
      </c>
      <c r="N10" s="6"/>
    </row>
    <row r="11" spans="2:14" ht="19.899999999999999" customHeight="1" x14ac:dyDescent="0.25">
      <c r="B11" s="5" t="s">
        <v>11</v>
      </c>
      <c r="C11" s="8">
        <v>44202</v>
      </c>
      <c r="D11" s="8">
        <v>44362</v>
      </c>
      <c r="E11" s="6">
        <f t="shared" si="0"/>
        <v>160</v>
      </c>
      <c r="F11" s="6">
        <f t="shared" si="1"/>
        <v>920</v>
      </c>
      <c r="J11" s="5" t="s">
        <v>11</v>
      </c>
      <c r="K11" s="8">
        <v>44202</v>
      </c>
      <c r="L11" s="8">
        <v>44362</v>
      </c>
      <c r="M11" s="6">
        <f t="shared" si="2"/>
        <v>160</v>
      </c>
      <c r="N11" s="6"/>
    </row>
  </sheetData>
  <mergeCells count="2">
    <mergeCell ref="B3:F3"/>
    <mergeCell ref="J3:N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C096-6799-47FE-8FB9-7A567E5D3C10}">
  <dimension ref="B1:L11"/>
  <sheetViews>
    <sheetView showGridLines="0" workbookViewId="0">
      <selection activeCell="E6" sqref="E6"/>
    </sheetView>
  </sheetViews>
  <sheetFormatPr defaultRowHeight="19.899999999999999" customHeight="1" x14ac:dyDescent="0.25"/>
  <cols>
    <col min="1" max="1" width="5.7109375" customWidth="1"/>
    <col min="2" max="2" width="12.85546875" customWidth="1"/>
    <col min="3" max="3" width="14.5703125" customWidth="1"/>
    <col min="4" max="4" width="13.5703125" customWidth="1"/>
    <col min="5" max="5" width="18.28515625" bestFit="1" customWidth="1"/>
    <col min="8" max="8" width="7.7109375" customWidth="1"/>
    <col min="9" max="9" width="15.42578125" customWidth="1"/>
    <col min="10" max="10" width="15.5703125" bestFit="1" customWidth="1"/>
    <col min="11" max="11" width="13.42578125" customWidth="1"/>
    <col min="12" max="12" width="18.28515625" bestFit="1" customWidth="1"/>
    <col min="13" max="13" width="10.7109375" customWidth="1"/>
  </cols>
  <sheetData>
    <row r="1" spans="2:12" ht="13.15" customHeight="1" x14ac:dyDescent="0.25"/>
    <row r="2" spans="2:12" ht="8.4499999999999993" customHeight="1" thickBot="1" x14ac:dyDescent="0.3"/>
    <row r="3" spans="2:12" ht="19.899999999999999" customHeight="1" thickBot="1" x14ac:dyDescent="0.3">
      <c r="B3" s="16" t="s">
        <v>5</v>
      </c>
      <c r="C3" s="16"/>
      <c r="D3" s="16"/>
      <c r="E3" s="16"/>
      <c r="I3" s="16" t="s">
        <v>0</v>
      </c>
      <c r="J3" s="16"/>
      <c r="K3" s="16"/>
      <c r="L3" s="16"/>
    </row>
    <row r="4" spans="2:12" ht="19.899999999999999" customHeight="1" thickBot="1" x14ac:dyDescent="0.3">
      <c r="B4" s="4"/>
      <c r="C4" s="4"/>
      <c r="I4" s="4"/>
      <c r="J4" s="4"/>
    </row>
    <row r="5" spans="2:12" ht="19.899999999999999" customHeight="1" thickBot="1" x14ac:dyDescent="0.3">
      <c r="B5" s="1" t="s">
        <v>1</v>
      </c>
      <c r="C5" s="1" t="s">
        <v>47</v>
      </c>
      <c r="D5" s="1" t="s">
        <v>48</v>
      </c>
      <c r="E5" s="1" t="s">
        <v>44</v>
      </c>
      <c r="I5" s="1" t="s">
        <v>1</v>
      </c>
      <c r="J5" s="1" t="s">
        <v>47</v>
      </c>
      <c r="K5" s="1" t="s">
        <v>48</v>
      </c>
      <c r="L5" s="1" t="s">
        <v>44</v>
      </c>
    </row>
    <row r="6" spans="2:12" ht="19.899999999999999" customHeight="1" x14ac:dyDescent="0.25">
      <c r="B6" s="5" t="s">
        <v>6</v>
      </c>
      <c r="C6" s="8">
        <v>44197.333333333336</v>
      </c>
      <c r="D6" s="8">
        <v>44206.333333333336</v>
      </c>
      <c r="E6" s="6">
        <f>DAYS360(C6,D6)</f>
        <v>9</v>
      </c>
      <c r="I6" s="5" t="s">
        <v>6</v>
      </c>
      <c r="J6" s="8">
        <v>44197.333333333336</v>
      </c>
      <c r="K6" s="8">
        <v>44206.333333333336</v>
      </c>
      <c r="L6" s="6"/>
    </row>
    <row r="7" spans="2:12" ht="19.899999999999999" customHeight="1" x14ac:dyDescent="0.25">
      <c r="B7" s="5" t="s">
        <v>7</v>
      </c>
      <c r="C7" s="8">
        <v>44198</v>
      </c>
      <c r="D7" s="8">
        <v>44238</v>
      </c>
      <c r="E7" s="6">
        <f t="shared" ref="E7:E11" si="0">DAYS360(C7,D7)</f>
        <v>39</v>
      </c>
      <c r="I7" s="5" t="s">
        <v>7</v>
      </c>
      <c r="J7" s="8">
        <v>44198</v>
      </c>
      <c r="K7" s="8">
        <v>44238</v>
      </c>
      <c r="L7" s="6"/>
    </row>
    <row r="8" spans="2:12" ht="19.899999999999999" customHeight="1" x14ac:dyDescent="0.25">
      <c r="B8" s="5" t="s">
        <v>8</v>
      </c>
      <c r="C8" s="8">
        <v>44199</v>
      </c>
      <c r="D8" s="8">
        <v>44267</v>
      </c>
      <c r="E8" s="6">
        <f t="shared" si="0"/>
        <v>69</v>
      </c>
      <c r="I8" s="5" t="s">
        <v>8</v>
      </c>
      <c r="J8" s="8">
        <v>44199</v>
      </c>
      <c r="K8" s="8">
        <v>44267</v>
      </c>
      <c r="L8" s="6"/>
    </row>
    <row r="9" spans="2:12" ht="19.899999999999999" customHeight="1" x14ac:dyDescent="0.25">
      <c r="B9" s="5" t="s">
        <v>9</v>
      </c>
      <c r="C9" s="8">
        <v>44200</v>
      </c>
      <c r="D9" s="8">
        <v>44299</v>
      </c>
      <c r="E9" s="6">
        <f t="shared" si="0"/>
        <v>99</v>
      </c>
      <c r="I9" s="5" t="s">
        <v>9</v>
      </c>
      <c r="J9" s="8">
        <v>44200</v>
      </c>
      <c r="K9" s="8">
        <v>44299</v>
      </c>
      <c r="L9" s="6"/>
    </row>
    <row r="10" spans="2:12" ht="19.899999999999999" customHeight="1" x14ac:dyDescent="0.25">
      <c r="B10" s="5" t="s">
        <v>10</v>
      </c>
      <c r="C10" s="8">
        <v>44201</v>
      </c>
      <c r="D10" s="8">
        <v>44330</v>
      </c>
      <c r="E10" s="6">
        <f t="shared" si="0"/>
        <v>129</v>
      </c>
      <c r="I10" s="5" t="s">
        <v>10</v>
      </c>
      <c r="J10" s="8">
        <v>44201</v>
      </c>
      <c r="K10" s="8">
        <v>44330</v>
      </c>
      <c r="L10" s="6"/>
    </row>
    <row r="11" spans="2:12" ht="19.899999999999999" customHeight="1" x14ac:dyDescent="0.25">
      <c r="B11" s="5" t="s">
        <v>11</v>
      </c>
      <c r="C11" s="8">
        <v>44202</v>
      </c>
      <c r="D11" s="8">
        <v>44362</v>
      </c>
      <c r="E11" s="6">
        <f t="shared" si="0"/>
        <v>159</v>
      </c>
      <c r="I11" s="5" t="s">
        <v>11</v>
      </c>
      <c r="J11" s="8">
        <v>44202</v>
      </c>
      <c r="K11" s="8">
        <v>44362</v>
      </c>
      <c r="L11" s="6"/>
    </row>
  </sheetData>
  <mergeCells count="2">
    <mergeCell ref="B3:E3"/>
    <mergeCell ref="I3:L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EAA5C-B16D-48AC-8844-7549EA19E20F}">
  <dimension ref="B1:P21"/>
  <sheetViews>
    <sheetView showGridLines="0" tabSelected="1" workbookViewId="0">
      <selection activeCell="E6" sqref="E6"/>
    </sheetView>
  </sheetViews>
  <sheetFormatPr defaultRowHeight="19.899999999999999" customHeight="1" x14ac:dyDescent="0.25"/>
  <cols>
    <col min="1" max="1" width="5.7109375" customWidth="1"/>
    <col min="2" max="2" width="14" customWidth="1"/>
    <col min="3" max="3" width="15.85546875" customWidth="1"/>
    <col min="4" max="4" width="19.5703125" customWidth="1"/>
    <col min="5" max="5" width="23.7109375" customWidth="1"/>
    <col min="6" max="6" width="5.5703125" customWidth="1"/>
    <col min="7" max="7" width="10.42578125" bestFit="1" customWidth="1"/>
    <col min="8" max="8" width="11.28515625" customWidth="1"/>
    <col min="9" max="9" width="7.7109375" customWidth="1"/>
    <col min="10" max="10" width="15.42578125" customWidth="1"/>
    <col min="11" max="11" width="15.5703125" bestFit="1" customWidth="1"/>
    <col min="12" max="12" width="13.42578125" customWidth="1"/>
    <col min="13" max="13" width="12.7109375" bestFit="1" customWidth="1"/>
    <col min="14" max="14" width="18.28515625" bestFit="1" customWidth="1"/>
    <col min="16" max="16" width="10.42578125" bestFit="1" customWidth="1"/>
  </cols>
  <sheetData>
    <row r="1" spans="2:16" ht="13.15" customHeight="1" x14ac:dyDescent="0.25"/>
    <row r="2" spans="2:16" ht="8.4499999999999993" customHeight="1" thickBot="1" x14ac:dyDescent="0.3"/>
    <row r="3" spans="2:16" ht="19.899999999999999" customHeight="1" thickBot="1" x14ac:dyDescent="0.3">
      <c r="B3" s="16" t="s">
        <v>35</v>
      </c>
      <c r="C3" s="16"/>
      <c r="D3" s="16"/>
      <c r="E3" s="16"/>
      <c r="K3" s="16" t="s">
        <v>0</v>
      </c>
      <c r="L3" s="16"/>
      <c r="M3" s="16"/>
      <c r="N3" s="16"/>
    </row>
    <row r="4" spans="2:16" ht="19.899999999999999" customHeight="1" thickBot="1" x14ac:dyDescent="0.3">
      <c r="C4" s="4"/>
      <c r="D4" s="4"/>
      <c r="L4" s="4"/>
      <c r="M4" s="4"/>
    </row>
    <row r="5" spans="2:16" ht="19.899999999999999" customHeight="1" thickBot="1" x14ac:dyDescent="0.3">
      <c r="B5" s="1" t="s">
        <v>36</v>
      </c>
      <c r="C5" s="1" t="s">
        <v>47</v>
      </c>
      <c r="D5" s="1" t="s">
        <v>48</v>
      </c>
      <c r="E5" s="1" t="s">
        <v>44</v>
      </c>
      <c r="G5" s="1" t="s">
        <v>34</v>
      </c>
      <c r="K5" s="1" t="s">
        <v>36</v>
      </c>
      <c r="L5" s="1" t="s">
        <v>47</v>
      </c>
      <c r="M5" s="1" t="s">
        <v>48</v>
      </c>
      <c r="N5" s="1" t="s">
        <v>44</v>
      </c>
      <c r="P5" s="1" t="s">
        <v>34</v>
      </c>
    </row>
    <row r="6" spans="2:16" ht="19.899999999999999" customHeight="1" x14ac:dyDescent="0.25">
      <c r="B6" s="5" t="s">
        <v>6</v>
      </c>
      <c r="C6" s="8">
        <v>44197.333333333336</v>
      </c>
      <c r="D6" s="8">
        <v>44206.333333333336</v>
      </c>
      <c r="E6" s="6">
        <f>NETWORKDAYS(C6,D6,$G$6:$G$11)</f>
        <v>5</v>
      </c>
      <c r="G6" s="8">
        <v>44199</v>
      </c>
      <c r="K6" s="5" t="s">
        <v>6</v>
      </c>
      <c r="L6" s="8">
        <v>44197.333333333336</v>
      </c>
      <c r="M6" s="8">
        <v>44206.333333333336</v>
      </c>
      <c r="N6" s="6">
        <f>NETWORKDAYS(L6,M6,$G$6:$G$11)</f>
        <v>5</v>
      </c>
      <c r="P6" s="8">
        <v>44199</v>
      </c>
    </row>
    <row r="7" spans="2:16" ht="19.899999999999999" customHeight="1" x14ac:dyDescent="0.25">
      <c r="B7" s="5" t="s">
        <v>7</v>
      </c>
      <c r="C7" s="8">
        <v>44198</v>
      </c>
      <c r="D7" s="8">
        <v>44238</v>
      </c>
      <c r="E7" s="6"/>
      <c r="G7" s="8">
        <v>44200</v>
      </c>
      <c r="K7" s="5" t="s">
        <v>7</v>
      </c>
      <c r="L7" s="8">
        <v>44198</v>
      </c>
      <c r="M7" s="8">
        <v>44238</v>
      </c>
      <c r="N7" s="6">
        <f>NETWORKDAYS(L7,M7,$G$6:$G$11)</f>
        <v>27</v>
      </c>
      <c r="P7" s="8">
        <v>44200</v>
      </c>
    </row>
    <row r="8" spans="2:16" ht="19.899999999999999" customHeight="1" x14ac:dyDescent="0.25">
      <c r="B8" s="5" t="s">
        <v>8</v>
      </c>
      <c r="C8" s="8">
        <v>44199</v>
      </c>
      <c r="D8" s="8">
        <v>44267</v>
      </c>
      <c r="E8" s="6"/>
      <c r="G8" s="8">
        <v>44237</v>
      </c>
      <c r="K8" s="5" t="s">
        <v>8</v>
      </c>
      <c r="L8" s="8">
        <v>44199</v>
      </c>
      <c r="M8" s="8">
        <v>44267</v>
      </c>
      <c r="N8" s="6">
        <f>NETWORKDAYS(L8,M8,$G$6:$G$11)</f>
        <v>47</v>
      </c>
      <c r="P8" s="8">
        <v>44237</v>
      </c>
    </row>
    <row r="9" spans="2:16" ht="19.899999999999999" customHeight="1" x14ac:dyDescent="0.25">
      <c r="B9" s="5" t="s">
        <v>9</v>
      </c>
      <c r="C9" s="8">
        <v>44200</v>
      </c>
      <c r="D9" s="8">
        <v>44299</v>
      </c>
      <c r="E9" s="6"/>
      <c r="G9" s="8">
        <v>44266</v>
      </c>
      <c r="K9" s="5" t="s">
        <v>9</v>
      </c>
      <c r="L9" s="8">
        <v>44200</v>
      </c>
      <c r="M9" s="8">
        <v>44299</v>
      </c>
      <c r="N9" s="6">
        <f>NETWORKDAYS(L9,M9,$G$6:$G$11)</f>
        <v>69</v>
      </c>
      <c r="P9" s="8">
        <v>44266</v>
      </c>
    </row>
    <row r="10" spans="2:16" ht="19.899999999999999" customHeight="1" x14ac:dyDescent="0.25">
      <c r="B10" s="5" t="s">
        <v>10</v>
      </c>
      <c r="C10" s="8">
        <v>44201</v>
      </c>
      <c r="D10" s="8">
        <v>44330</v>
      </c>
      <c r="E10" s="6"/>
      <c r="G10" s="8">
        <v>44303</v>
      </c>
      <c r="K10" s="5" t="s">
        <v>10</v>
      </c>
      <c r="L10" s="8">
        <v>44201</v>
      </c>
      <c r="M10" s="8">
        <v>44330</v>
      </c>
      <c r="N10" s="6">
        <f>NETWORKDAYS(L10,M10,$G$6:$G$11)</f>
        <v>92</v>
      </c>
      <c r="P10" s="8">
        <v>44303</v>
      </c>
    </row>
    <row r="11" spans="2:16" ht="19.899999999999999" customHeight="1" x14ac:dyDescent="0.25">
      <c r="B11" s="5" t="s">
        <v>11</v>
      </c>
      <c r="C11" s="8">
        <v>44202</v>
      </c>
      <c r="D11" s="8">
        <v>44362</v>
      </c>
      <c r="E11" s="6"/>
      <c r="G11" s="8">
        <v>44324</v>
      </c>
      <c r="K11" s="5" t="s">
        <v>11</v>
      </c>
      <c r="L11" s="8">
        <v>44202</v>
      </c>
      <c r="M11" s="8">
        <v>44362</v>
      </c>
      <c r="N11" s="6">
        <f>NETWORKDAYS(L11,M11,$G$6:$G$11)</f>
        <v>113</v>
      </c>
      <c r="P11" s="8">
        <v>44324</v>
      </c>
    </row>
    <row r="21" spans="13:13" ht="19.899999999999999" customHeight="1" x14ac:dyDescent="0.25">
      <c r="M21" t="s">
        <v>49</v>
      </c>
    </row>
  </sheetData>
  <mergeCells count="2">
    <mergeCell ref="B3:E3"/>
    <mergeCell ref="K3:N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182D3-83C7-4501-8095-25836DADC15A}">
  <dimension ref="B1:M13"/>
  <sheetViews>
    <sheetView showGridLines="0" workbookViewId="0">
      <selection activeCell="E13" sqref="E13"/>
    </sheetView>
  </sheetViews>
  <sheetFormatPr defaultRowHeight="19.899999999999999" customHeight="1" x14ac:dyDescent="0.25"/>
  <cols>
    <col min="1" max="1" width="5.7109375" customWidth="1"/>
    <col min="2" max="2" width="12.42578125" customWidth="1"/>
    <col min="3" max="3" width="14.140625" bestFit="1" customWidth="1"/>
    <col min="4" max="4" width="15.42578125" customWidth="1"/>
    <col min="5" max="5" width="18.7109375" customWidth="1"/>
    <col min="8" max="8" width="7.7109375" customWidth="1"/>
    <col min="9" max="9" width="15.42578125" customWidth="1"/>
    <col min="10" max="10" width="15.5703125" bestFit="1" customWidth="1"/>
    <col min="11" max="11" width="14.140625" bestFit="1" customWidth="1"/>
    <col min="12" max="12" width="12.85546875" bestFit="1" customWidth="1"/>
    <col min="13" max="13" width="18.28515625" bestFit="1" customWidth="1"/>
  </cols>
  <sheetData>
    <row r="1" spans="2:13" ht="13.15" customHeight="1" x14ac:dyDescent="0.25"/>
    <row r="2" spans="2:13" ht="8.4499999999999993" customHeight="1" thickBot="1" x14ac:dyDescent="0.3"/>
    <row r="3" spans="2:13" ht="19.899999999999999" customHeight="1" thickBot="1" x14ac:dyDescent="0.3">
      <c r="B3" s="17" t="s">
        <v>38</v>
      </c>
      <c r="C3" s="18"/>
      <c r="D3" s="18"/>
      <c r="E3" s="19"/>
      <c r="J3" s="17" t="s">
        <v>0</v>
      </c>
      <c r="K3" s="18"/>
      <c r="L3" s="18"/>
      <c r="M3" s="19"/>
    </row>
    <row r="4" spans="2:13" ht="19.899999999999999" customHeight="1" thickBot="1" x14ac:dyDescent="0.3">
      <c r="B4" s="4"/>
      <c r="C4" s="4"/>
      <c r="J4" s="4"/>
      <c r="K4" s="4"/>
    </row>
    <row r="5" spans="2:13" ht="19.899999999999999" customHeight="1" thickBot="1" x14ac:dyDescent="0.3">
      <c r="B5" s="1" t="s">
        <v>36</v>
      </c>
      <c r="C5" s="1" t="s">
        <v>42</v>
      </c>
      <c r="D5" s="1" t="s">
        <v>45</v>
      </c>
      <c r="E5" s="1" t="s">
        <v>44</v>
      </c>
      <c r="J5" s="1" t="s">
        <v>36</v>
      </c>
      <c r="K5" s="1" t="s">
        <v>42</v>
      </c>
      <c r="L5" s="1" t="s">
        <v>45</v>
      </c>
      <c r="M5" s="1" t="s">
        <v>44</v>
      </c>
    </row>
    <row r="6" spans="2:13" ht="19.899999999999999" customHeight="1" x14ac:dyDescent="0.25">
      <c r="B6" s="5" t="s">
        <v>6</v>
      </c>
      <c r="C6" s="7">
        <v>0.33333333333333331</v>
      </c>
      <c r="D6" s="7">
        <v>0.4375</v>
      </c>
      <c r="E6" s="11">
        <f>D6-C6</f>
        <v>0.10416666666666669</v>
      </c>
      <c r="J6" s="5" t="s">
        <v>6</v>
      </c>
      <c r="K6" s="7">
        <v>0.33333333333333331</v>
      </c>
      <c r="L6" s="7">
        <v>0.4375</v>
      </c>
      <c r="M6" s="11"/>
    </row>
    <row r="7" spans="2:13" ht="19.899999999999999" customHeight="1" x14ac:dyDescent="0.25">
      <c r="B7" s="5" t="s">
        <v>7</v>
      </c>
      <c r="C7" s="7">
        <v>0.35416666666666669</v>
      </c>
      <c r="D7" s="7">
        <v>0.47916666666666702</v>
      </c>
      <c r="E7" s="11">
        <f t="shared" ref="E7:E11" si="0">D7-C7</f>
        <v>0.12500000000000033</v>
      </c>
      <c r="J7" s="5" t="s">
        <v>7</v>
      </c>
      <c r="K7" s="7">
        <v>0.35416666666666669</v>
      </c>
      <c r="L7" s="7">
        <v>0.47916666666666702</v>
      </c>
      <c r="M7" s="11"/>
    </row>
    <row r="8" spans="2:13" ht="19.899999999999999" customHeight="1" x14ac:dyDescent="0.25">
      <c r="B8" s="5" t="s">
        <v>8</v>
      </c>
      <c r="C8" s="7">
        <v>0.375</v>
      </c>
      <c r="D8" s="7">
        <v>0.52083333333333304</v>
      </c>
      <c r="E8" s="11">
        <f t="shared" si="0"/>
        <v>0.14583333333333304</v>
      </c>
      <c r="J8" s="5" t="s">
        <v>8</v>
      </c>
      <c r="K8" s="7">
        <v>0.375</v>
      </c>
      <c r="L8" s="7">
        <v>0.52083333333333304</v>
      </c>
      <c r="M8" s="11"/>
    </row>
    <row r="9" spans="2:13" ht="19.899999999999999" customHeight="1" x14ac:dyDescent="0.25">
      <c r="B9" s="5" t="s">
        <v>9</v>
      </c>
      <c r="C9" s="7">
        <v>0.39583333333333331</v>
      </c>
      <c r="D9" s="7">
        <v>0.5625</v>
      </c>
      <c r="E9" s="11">
        <f t="shared" si="0"/>
        <v>0.16666666666666669</v>
      </c>
      <c r="J9" s="5" t="s">
        <v>9</v>
      </c>
      <c r="K9" s="7">
        <v>0.39583333333333331</v>
      </c>
      <c r="L9" s="7">
        <v>0.5625</v>
      </c>
      <c r="M9" s="11"/>
    </row>
    <row r="10" spans="2:13" ht="19.899999999999999" customHeight="1" x14ac:dyDescent="0.25">
      <c r="B10" s="5" t="s">
        <v>10</v>
      </c>
      <c r="C10" s="7">
        <v>0.41666666666666669</v>
      </c>
      <c r="D10" s="7">
        <v>0.60416666666666696</v>
      </c>
      <c r="E10" s="11">
        <f t="shared" si="0"/>
        <v>0.18750000000000028</v>
      </c>
      <c r="J10" s="5" t="s">
        <v>10</v>
      </c>
      <c r="K10" s="7">
        <v>0.41666666666666669</v>
      </c>
      <c r="L10" s="7">
        <v>0.60416666666666696</v>
      </c>
      <c r="M10" s="11"/>
    </row>
    <row r="11" spans="2:13" ht="19.899999999999999" customHeight="1" x14ac:dyDescent="0.25">
      <c r="B11" s="5" t="s">
        <v>11</v>
      </c>
      <c r="C11" s="7">
        <v>0.4375</v>
      </c>
      <c r="D11" s="7">
        <v>0.64583333333333304</v>
      </c>
      <c r="E11" s="11">
        <f t="shared" si="0"/>
        <v>0.20833333333333304</v>
      </c>
      <c r="J11" s="5" t="s">
        <v>11</v>
      </c>
      <c r="K11" s="7">
        <v>0.4375</v>
      </c>
      <c r="L11" s="7">
        <v>0.64583333333333304</v>
      </c>
      <c r="M11" s="11"/>
    </row>
    <row r="13" spans="2:13" ht="19.899999999999999" customHeight="1" x14ac:dyDescent="0.25">
      <c r="B13" s="20" t="s">
        <v>37</v>
      </c>
      <c r="C13" s="20"/>
      <c r="D13" s="20"/>
      <c r="E13" s="11">
        <f>AVERAGE(E6:E11)</f>
        <v>0.15625</v>
      </c>
      <c r="J13" s="20" t="s">
        <v>37</v>
      </c>
      <c r="K13" s="20"/>
      <c r="L13" s="20"/>
      <c r="M13" s="11"/>
    </row>
  </sheetData>
  <mergeCells count="4">
    <mergeCell ref="B3:E3"/>
    <mergeCell ref="B13:D13"/>
    <mergeCell ref="J3:M3"/>
    <mergeCell ref="J13:L1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D3EDF-E285-4A3D-962A-6BAA7C45AFF3}">
  <dimension ref="B1:N13"/>
  <sheetViews>
    <sheetView showGridLines="0" workbookViewId="0">
      <selection activeCell="F6" sqref="F6"/>
    </sheetView>
  </sheetViews>
  <sheetFormatPr defaultRowHeight="19.899999999999999" customHeight="1" x14ac:dyDescent="0.25"/>
  <cols>
    <col min="1" max="1" width="5.7109375" customWidth="1"/>
    <col min="2" max="2" width="12.42578125" customWidth="1"/>
    <col min="3" max="3" width="14.140625" bestFit="1" customWidth="1"/>
    <col min="4" max="4" width="15.42578125" customWidth="1"/>
    <col min="5" max="5" width="18.7109375" customWidth="1"/>
    <col min="6" max="6" width="12" bestFit="1" customWidth="1"/>
    <col min="8" max="8" width="7.7109375" customWidth="1"/>
    <col min="9" max="9" width="15.42578125" customWidth="1"/>
    <col min="10" max="10" width="15.5703125" bestFit="1" customWidth="1"/>
    <col min="11" max="11" width="14.140625" bestFit="1" customWidth="1"/>
    <col min="12" max="12" width="12.85546875" bestFit="1" customWidth="1"/>
    <col min="13" max="13" width="18.28515625" bestFit="1" customWidth="1"/>
    <col min="14" max="14" width="12" bestFit="1" customWidth="1"/>
  </cols>
  <sheetData>
    <row r="1" spans="2:14" ht="13.15" customHeight="1" x14ac:dyDescent="0.25"/>
    <row r="2" spans="2:14" ht="8.4499999999999993" customHeight="1" thickBot="1" x14ac:dyDescent="0.3"/>
    <row r="3" spans="2:14" ht="19.899999999999999" customHeight="1" thickBot="1" x14ac:dyDescent="0.3">
      <c r="B3" s="16" t="s">
        <v>39</v>
      </c>
      <c r="C3" s="16"/>
      <c r="D3" s="16"/>
      <c r="E3" s="16"/>
      <c r="F3" s="16"/>
      <c r="J3" s="16" t="s">
        <v>0</v>
      </c>
      <c r="K3" s="16"/>
      <c r="L3" s="16"/>
      <c r="M3" s="16"/>
      <c r="N3" s="16"/>
    </row>
    <row r="4" spans="2:14" ht="19.899999999999999" customHeight="1" thickBot="1" x14ac:dyDescent="0.3">
      <c r="B4" s="4"/>
      <c r="C4" s="4"/>
      <c r="J4" s="4"/>
      <c r="K4" s="4"/>
    </row>
    <row r="5" spans="2:14" ht="19.899999999999999" customHeight="1" thickBot="1" x14ac:dyDescent="0.3">
      <c r="B5" s="1" t="s">
        <v>36</v>
      </c>
      <c r="C5" s="1" t="s">
        <v>42</v>
      </c>
      <c r="D5" s="1" t="s">
        <v>45</v>
      </c>
      <c r="E5" s="1" t="s">
        <v>44</v>
      </c>
      <c r="F5" s="1" t="s">
        <v>40</v>
      </c>
      <c r="J5" s="1" t="s">
        <v>36</v>
      </c>
      <c r="K5" s="1" t="s">
        <v>42</v>
      </c>
      <c r="L5" s="1" t="s">
        <v>45</v>
      </c>
      <c r="M5" s="1" t="s">
        <v>44</v>
      </c>
      <c r="N5" s="1" t="s">
        <v>40</v>
      </c>
    </row>
    <row r="6" spans="2:14" ht="19.899999999999999" customHeight="1" x14ac:dyDescent="0.25">
      <c r="B6" s="5" t="s">
        <v>6</v>
      </c>
      <c r="C6" s="7">
        <v>0.33333333333333331</v>
      </c>
      <c r="D6" s="7">
        <v>0.4375</v>
      </c>
      <c r="E6" s="11">
        <f>D6-C6</f>
        <v>0.10416666666666669</v>
      </c>
      <c r="F6" s="13">
        <f>E6/$E$13</f>
        <v>0.11111111111111113</v>
      </c>
      <c r="J6" s="5" t="s">
        <v>6</v>
      </c>
      <c r="K6" s="7">
        <v>0.33333333333333331</v>
      </c>
      <c r="L6" s="7">
        <v>0.4375</v>
      </c>
      <c r="M6" s="11">
        <f>L6-K6</f>
        <v>0.10416666666666669</v>
      </c>
      <c r="N6" s="12"/>
    </row>
    <row r="7" spans="2:14" ht="19.899999999999999" customHeight="1" x14ac:dyDescent="0.25">
      <c r="B7" s="5" t="s">
        <v>7</v>
      </c>
      <c r="C7" s="7">
        <v>0.35416666666666669</v>
      </c>
      <c r="D7" s="7">
        <v>0.47916666666666702</v>
      </c>
      <c r="E7" s="11">
        <f t="shared" ref="E7:E11" si="0">D7-C7</f>
        <v>0.12500000000000033</v>
      </c>
      <c r="F7" s="13">
        <f t="shared" ref="F7:F11" si="1">E7/$E$13</f>
        <v>0.13333333333333369</v>
      </c>
      <c r="J7" s="5" t="s">
        <v>7</v>
      </c>
      <c r="K7" s="7">
        <v>0.35416666666666669</v>
      </c>
      <c r="L7" s="7">
        <v>0.47916666666666702</v>
      </c>
      <c r="M7" s="11">
        <f t="shared" ref="M7:M11" si="2">L7-K7</f>
        <v>0.12500000000000033</v>
      </c>
      <c r="N7" s="12"/>
    </row>
    <row r="8" spans="2:14" ht="19.899999999999999" customHeight="1" x14ac:dyDescent="0.25">
      <c r="B8" s="5" t="s">
        <v>8</v>
      </c>
      <c r="C8" s="7">
        <v>0.375</v>
      </c>
      <c r="D8" s="7">
        <v>0.52083333333333304</v>
      </c>
      <c r="E8" s="11">
        <f t="shared" si="0"/>
        <v>0.14583333333333304</v>
      </c>
      <c r="F8" s="13">
        <f t="shared" si="1"/>
        <v>0.15555555555555525</v>
      </c>
      <c r="J8" s="5" t="s">
        <v>8</v>
      </c>
      <c r="K8" s="7">
        <v>0.375</v>
      </c>
      <c r="L8" s="7">
        <v>0.52083333333333304</v>
      </c>
      <c r="M8" s="11">
        <f t="shared" si="2"/>
        <v>0.14583333333333304</v>
      </c>
      <c r="N8" s="12"/>
    </row>
    <row r="9" spans="2:14" ht="19.899999999999999" customHeight="1" x14ac:dyDescent="0.25">
      <c r="B9" s="5" t="s">
        <v>9</v>
      </c>
      <c r="C9" s="7">
        <v>0.39583333333333331</v>
      </c>
      <c r="D9" s="7">
        <v>0.5625</v>
      </c>
      <c r="E9" s="11">
        <f t="shared" si="0"/>
        <v>0.16666666666666669</v>
      </c>
      <c r="F9" s="13">
        <f t="shared" si="1"/>
        <v>0.17777777777777778</v>
      </c>
      <c r="J9" s="5" t="s">
        <v>9</v>
      </c>
      <c r="K9" s="7">
        <v>0.39583333333333331</v>
      </c>
      <c r="L9" s="7">
        <v>0.5625</v>
      </c>
      <c r="M9" s="11">
        <f t="shared" si="2"/>
        <v>0.16666666666666669</v>
      </c>
      <c r="N9" s="12"/>
    </row>
    <row r="10" spans="2:14" ht="19.899999999999999" customHeight="1" x14ac:dyDescent="0.25">
      <c r="B10" s="5" t="s">
        <v>10</v>
      </c>
      <c r="C10" s="7">
        <v>0.41666666666666669</v>
      </c>
      <c r="D10" s="7">
        <v>0.60416666666666696</v>
      </c>
      <c r="E10" s="11">
        <f t="shared" si="0"/>
        <v>0.18750000000000028</v>
      </c>
      <c r="F10" s="13">
        <f t="shared" si="1"/>
        <v>0.20000000000000029</v>
      </c>
      <c r="J10" s="5" t="s">
        <v>10</v>
      </c>
      <c r="K10" s="7">
        <v>0.41666666666666669</v>
      </c>
      <c r="L10" s="7">
        <v>0.60416666666666696</v>
      </c>
      <c r="M10" s="11">
        <f t="shared" si="2"/>
        <v>0.18750000000000028</v>
      </c>
      <c r="N10" s="12"/>
    </row>
    <row r="11" spans="2:14" ht="19.899999999999999" customHeight="1" x14ac:dyDescent="0.25">
      <c r="B11" s="5" t="s">
        <v>11</v>
      </c>
      <c r="C11" s="7">
        <v>0.4375</v>
      </c>
      <c r="D11" s="7">
        <v>0.64583333333333304</v>
      </c>
      <c r="E11" s="11">
        <f t="shared" si="0"/>
        <v>0.20833333333333304</v>
      </c>
      <c r="F11" s="13">
        <f t="shared" si="1"/>
        <v>0.2222222222222219</v>
      </c>
      <c r="J11" s="5" t="s">
        <v>11</v>
      </c>
      <c r="K11" s="7">
        <v>0.4375</v>
      </c>
      <c r="L11" s="7">
        <v>0.64583333333333304</v>
      </c>
      <c r="M11" s="11">
        <f t="shared" si="2"/>
        <v>0.20833333333333304</v>
      </c>
      <c r="N11" s="12"/>
    </row>
    <row r="13" spans="2:14" ht="19.899999999999999" customHeight="1" x14ac:dyDescent="0.25">
      <c r="B13" s="20" t="s">
        <v>41</v>
      </c>
      <c r="C13" s="20"/>
      <c r="D13" s="20"/>
      <c r="E13" s="11">
        <f>SUM(E6:E11)</f>
        <v>0.9375</v>
      </c>
      <c r="J13" s="20" t="s">
        <v>41</v>
      </c>
      <c r="K13" s="20"/>
      <c r="L13" s="20"/>
      <c r="M13" s="11"/>
    </row>
  </sheetData>
  <mergeCells count="4">
    <mergeCell ref="B13:D13"/>
    <mergeCell ref="J13:L13"/>
    <mergeCell ref="B3:F3"/>
    <mergeCell ref="J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8650A-AC29-4457-B138-65ADC8D29EC3}">
  <dimension ref="B1:D11"/>
  <sheetViews>
    <sheetView showGridLines="0" workbookViewId="0">
      <selection activeCell="K23" sqref="K23"/>
    </sheetView>
  </sheetViews>
  <sheetFormatPr defaultRowHeight="19.899999999999999" customHeight="1" x14ac:dyDescent="0.25"/>
  <cols>
    <col min="1" max="1" width="3.7109375" customWidth="1"/>
    <col min="2" max="2" width="12.5703125" customWidth="1"/>
    <col min="3" max="3" width="15.42578125" customWidth="1"/>
    <col min="4" max="4" width="14.42578125" customWidth="1"/>
    <col min="5" max="5" width="9.7109375" customWidth="1"/>
    <col min="6" max="6" width="9.5703125" customWidth="1"/>
  </cols>
  <sheetData>
    <row r="1" spans="2:4" ht="13.15" customHeight="1" x14ac:dyDescent="0.25"/>
    <row r="2" spans="2:4" ht="11.45" customHeight="1" thickBot="1" x14ac:dyDescent="0.3"/>
    <row r="3" spans="2:4" ht="19.899999999999999" customHeight="1" thickBot="1" x14ac:dyDescent="0.3">
      <c r="B3" s="16" t="s">
        <v>5</v>
      </c>
      <c r="C3" s="16"/>
      <c r="D3" s="16"/>
    </row>
    <row r="4" spans="2:4" ht="19.899999999999999" customHeight="1" thickBot="1" x14ac:dyDescent="0.3">
      <c r="B4" s="4"/>
      <c r="C4" s="4"/>
    </row>
    <row r="5" spans="2:4" ht="19.899999999999999" customHeight="1" thickBot="1" x14ac:dyDescent="0.3">
      <c r="B5" s="1" t="s">
        <v>1</v>
      </c>
      <c r="C5" s="1" t="s">
        <v>42</v>
      </c>
      <c r="D5" s="1" t="s">
        <v>45</v>
      </c>
    </row>
    <row r="6" spans="2:4" ht="19.899999999999999" customHeight="1" x14ac:dyDescent="0.25">
      <c r="B6" s="5" t="s">
        <v>6</v>
      </c>
      <c r="C6" s="7">
        <v>0.33333333333333331</v>
      </c>
      <c r="D6" s="7">
        <v>0.4375</v>
      </c>
    </row>
    <row r="7" spans="2:4" ht="19.899999999999999" customHeight="1" x14ac:dyDescent="0.25">
      <c r="B7" s="5" t="s">
        <v>7</v>
      </c>
      <c r="C7" s="7">
        <v>0.35416666666666669</v>
      </c>
      <c r="D7" s="7">
        <v>0.47916666666666669</v>
      </c>
    </row>
    <row r="8" spans="2:4" ht="19.899999999999999" customHeight="1" x14ac:dyDescent="0.25">
      <c r="B8" s="5" t="s">
        <v>8</v>
      </c>
      <c r="C8" s="7">
        <v>0.375</v>
      </c>
      <c r="D8" s="7">
        <v>0.5625</v>
      </c>
    </row>
    <row r="9" spans="2:4" ht="19.899999999999999" customHeight="1" x14ac:dyDescent="0.25">
      <c r="B9" s="5" t="s">
        <v>9</v>
      </c>
      <c r="C9" s="7">
        <v>0.39583333333333331</v>
      </c>
      <c r="D9" s="7">
        <v>0.5625</v>
      </c>
    </row>
    <row r="10" spans="2:4" ht="19.899999999999999" customHeight="1" x14ac:dyDescent="0.25">
      <c r="B10" s="5" t="s">
        <v>10</v>
      </c>
      <c r="C10" s="7">
        <v>0.41666666666666669</v>
      </c>
      <c r="D10" s="7">
        <v>0.64583333333333337</v>
      </c>
    </row>
    <row r="11" spans="2:4" ht="19.899999999999999" customHeight="1" x14ac:dyDescent="0.25">
      <c r="B11" s="5" t="s">
        <v>11</v>
      </c>
      <c r="C11" s="7">
        <v>0.4375</v>
      </c>
      <c r="D11" s="7">
        <v>0.6875</v>
      </c>
    </row>
  </sheetData>
  <mergeCells count="1">
    <mergeCell ref="B3:D3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1"/>
  <sheetViews>
    <sheetView showGridLines="0" workbookViewId="0">
      <selection activeCell="E6" sqref="E6"/>
    </sheetView>
  </sheetViews>
  <sheetFormatPr defaultRowHeight="19.899999999999999" customHeight="1" x14ac:dyDescent="0.25"/>
  <cols>
    <col min="1" max="1" width="3.28515625" customWidth="1"/>
    <col min="2" max="2" width="12" customWidth="1"/>
    <col min="3" max="3" width="14.140625" bestFit="1" customWidth="1"/>
    <col min="4" max="4" width="13.42578125" customWidth="1"/>
    <col min="5" max="5" width="18.28515625" bestFit="1" customWidth="1"/>
    <col min="8" max="8" width="10.7109375" customWidth="1"/>
    <col min="9" max="9" width="15" customWidth="1"/>
    <col min="10" max="10" width="14.140625" bestFit="1" customWidth="1"/>
    <col min="11" max="11" width="14.5703125" customWidth="1"/>
    <col min="12" max="12" width="20.85546875" customWidth="1"/>
    <col min="18" max="18" width="14.42578125" bestFit="1" customWidth="1"/>
  </cols>
  <sheetData>
    <row r="1" spans="2:12" ht="10.15" customHeight="1" x14ac:dyDescent="0.25"/>
    <row r="2" spans="2:12" ht="11.45" customHeight="1" thickBot="1" x14ac:dyDescent="0.3"/>
    <row r="3" spans="2:12" ht="19.899999999999999" customHeight="1" thickBot="1" x14ac:dyDescent="0.3">
      <c r="B3" s="16" t="s">
        <v>5</v>
      </c>
      <c r="C3" s="16"/>
      <c r="D3" s="16"/>
      <c r="E3" s="16"/>
      <c r="I3" s="16" t="s">
        <v>0</v>
      </c>
      <c r="J3" s="16"/>
      <c r="K3" s="16"/>
      <c r="L3" s="16"/>
    </row>
    <row r="4" spans="2:12" ht="19.899999999999999" customHeight="1" thickBot="1" x14ac:dyDescent="0.3">
      <c r="B4" s="4"/>
      <c r="C4" s="4"/>
      <c r="I4" s="4"/>
      <c r="J4" s="4"/>
    </row>
    <row r="5" spans="2:12" ht="19.899999999999999" customHeight="1" thickBot="1" x14ac:dyDescent="0.3">
      <c r="B5" s="1" t="s">
        <v>1</v>
      </c>
      <c r="C5" s="1" t="s">
        <v>42</v>
      </c>
      <c r="D5" s="1" t="s">
        <v>45</v>
      </c>
      <c r="E5" s="1" t="s">
        <v>44</v>
      </c>
      <c r="I5" s="1" t="s">
        <v>1</v>
      </c>
      <c r="J5" s="1" t="s">
        <v>42</v>
      </c>
      <c r="K5" s="1" t="s">
        <v>45</v>
      </c>
      <c r="L5" s="1" t="s">
        <v>44</v>
      </c>
    </row>
    <row r="6" spans="2:12" ht="19.899999999999999" customHeight="1" x14ac:dyDescent="0.25">
      <c r="B6" s="5" t="s">
        <v>6</v>
      </c>
      <c r="C6" s="7">
        <v>0.33333333333333331</v>
      </c>
      <c r="D6" s="7">
        <v>0.4375</v>
      </c>
      <c r="E6" s="2" t="str">
        <f t="shared" ref="E6:E11" si="0">TEXT(D6-C6,"hh")</f>
        <v>02</v>
      </c>
      <c r="I6" s="5" t="s">
        <v>6</v>
      </c>
      <c r="J6" s="7">
        <v>0.33333333333333331</v>
      </c>
      <c r="K6" s="7">
        <v>0.4375</v>
      </c>
      <c r="L6" s="2"/>
    </row>
    <row r="7" spans="2:12" ht="19.899999999999999" customHeight="1" x14ac:dyDescent="0.25">
      <c r="B7" s="5" t="s">
        <v>7</v>
      </c>
      <c r="C7" s="7">
        <v>0.35416666666666669</v>
      </c>
      <c r="D7" s="7">
        <v>0.47916666666666669</v>
      </c>
      <c r="E7" s="2" t="str">
        <f t="shared" si="0"/>
        <v>03</v>
      </c>
      <c r="I7" s="5" t="s">
        <v>7</v>
      </c>
      <c r="J7" s="7">
        <v>0.35416666666666669</v>
      </c>
      <c r="K7" s="7">
        <v>0.47916666666666669</v>
      </c>
      <c r="L7" s="2"/>
    </row>
    <row r="8" spans="2:12" ht="19.899999999999999" customHeight="1" x14ac:dyDescent="0.25">
      <c r="B8" s="5" t="s">
        <v>8</v>
      </c>
      <c r="C8" s="7">
        <v>0.375</v>
      </c>
      <c r="D8" s="7">
        <v>0.5625</v>
      </c>
      <c r="E8" s="2" t="str">
        <f t="shared" si="0"/>
        <v>04</v>
      </c>
      <c r="I8" s="5" t="s">
        <v>8</v>
      </c>
      <c r="J8" s="7">
        <v>0.375</v>
      </c>
      <c r="K8" s="7">
        <v>0.5625</v>
      </c>
      <c r="L8" s="2"/>
    </row>
    <row r="9" spans="2:12" ht="19.899999999999999" customHeight="1" x14ac:dyDescent="0.25">
      <c r="B9" s="5" t="s">
        <v>9</v>
      </c>
      <c r="C9" s="7">
        <v>0.39583333333333331</v>
      </c>
      <c r="D9" s="7">
        <v>0.5625</v>
      </c>
      <c r="E9" s="2" t="str">
        <f t="shared" si="0"/>
        <v>04</v>
      </c>
      <c r="I9" s="5" t="s">
        <v>9</v>
      </c>
      <c r="J9" s="7">
        <v>0.39583333333333331</v>
      </c>
      <c r="K9" s="7">
        <v>0.5625</v>
      </c>
      <c r="L9" s="2"/>
    </row>
    <row r="10" spans="2:12" ht="19.899999999999999" customHeight="1" x14ac:dyDescent="0.25">
      <c r="B10" s="5" t="s">
        <v>10</v>
      </c>
      <c r="C10" s="7">
        <v>0.41666666666666669</v>
      </c>
      <c r="D10" s="7">
        <v>0.64583333333333337</v>
      </c>
      <c r="E10" s="2" t="str">
        <f t="shared" si="0"/>
        <v>05</v>
      </c>
      <c r="I10" s="5" t="s">
        <v>10</v>
      </c>
      <c r="J10" s="7">
        <v>0.41666666666666669</v>
      </c>
      <c r="K10" s="7">
        <v>0.64583333333333337</v>
      </c>
      <c r="L10" s="2"/>
    </row>
    <row r="11" spans="2:12" ht="19.899999999999999" customHeight="1" x14ac:dyDescent="0.25">
      <c r="B11" s="5" t="s">
        <v>11</v>
      </c>
      <c r="C11" s="7">
        <v>0.4375</v>
      </c>
      <c r="D11" s="7">
        <v>0.6875</v>
      </c>
      <c r="E11" s="2" t="str">
        <f t="shared" si="0"/>
        <v>06</v>
      </c>
      <c r="I11" s="5" t="s">
        <v>11</v>
      </c>
      <c r="J11" s="7">
        <v>0.4375</v>
      </c>
      <c r="K11" s="7">
        <v>0.6875</v>
      </c>
      <c r="L11" s="2"/>
    </row>
  </sheetData>
  <mergeCells count="2">
    <mergeCell ref="B3:E3"/>
    <mergeCell ref="I3:L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9"/>
  <sheetViews>
    <sheetView showGridLines="0" workbookViewId="0">
      <selection activeCell="E6" sqref="E6"/>
    </sheetView>
  </sheetViews>
  <sheetFormatPr defaultRowHeight="19.899999999999999" customHeight="1" x14ac:dyDescent="0.25"/>
  <cols>
    <col min="1" max="1" width="3.28515625" customWidth="1"/>
    <col min="2" max="2" width="11.28515625" customWidth="1"/>
    <col min="3" max="3" width="14.42578125" customWidth="1"/>
    <col min="4" max="4" width="12.85546875" customWidth="1"/>
    <col min="5" max="5" width="18.28515625" bestFit="1" customWidth="1"/>
    <col min="8" max="8" width="10.7109375" customWidth="1"/>
    <col min="9" max="9" width="14.7109375" customWidth="1"/>
    <col min="10" max="10" width="14.140625" bestFit="1" customWidth="1"/>
    <col min="11" max="11" width="13.42578125" customWidth="1"/>
    <col min="12" max="12" width="20.85546875" customWidth="1"/>
    <col min="18" max="18" width="14.42578125" bestFit="1" customWidth="1"/>
  </cols>
  <sheetData>
    <row r="1" spans="2:12" ht="12" customHeight="1" x14ac:dyDescent="0.25"/>
    <row r="2" spans="2:12" ht="13.9" customHeight="1" thickBot="1" x14ac:dyDescent="0.3"/>
    <row r="3" spans="2:12" ht="19.899999999999999" customHeight="1" thickBot="1" x14ac:dyDescent="0.3">
      <c r="B3" s="16" t="s">
        <v>5</v>
      </c>
      <c r="C3" s="16"/>
      <c r="D3" s="16"/>
      <c r="E3" s="16"/>
      <c r="I3" s="16" t="s">
        <v>0</v>
      </c>
      <c r="J3" s="16"/>
      <c r="K3" s="16"/>
      <c r="L3" s="16"/>
    </row>
    <row r="4" spans="2:12" ht="19.899999999999999" customHeight="1" thickBot="1" x14ac:dyDescent="0.3">
      <c r="B4" s="4"/>
      <c r="C4" s="4"/>
      <c r="I4" s="4"/>
      <c r="J4" s="4"/>
    </row>
    <row r="5" spans="2:12" ht="19.899999999999999" customHeight="1" thickBot="1" x14ac:dyDescent="0.3">
      <c r="B5" s="1" t="s">
        <v>1</v>
      </c>
      <c r="C5" s="1" t="s">
        <v>42</v>
      </c>
      <c r="D5" s="1" t="s">
        <v>45</v>
      </c>
      <c r="E5" s="1" t="s">
        <v>44</v>
      </c>
      <c r="I5" s="1" t="s">
        <v>1</v>
      </c>
      <c r="J5" s="1" t="s">
        <v>42</v>
      </c>
      <c r="K5" s="1" t="s">
        <v>45</v>
      </c>
      <c r="L5" s="1" t="s">
        <v>44</v>
      </c>
    </row>
    <row r="6" spans="2:12" ht="19.899999999999999" customHeight="1" x14ac:dyDescent="0.25">
      <c r="B6" s="5" t="s">
        <v>6</v>
      </c>
      <c r="C6" s="7">
        <v>0.33333333333333331</v>
      </c>
      <c r="D6" s="7">
        <v>0.4375</v>
      </c>
      <c r="E6" s="2" t="str">
        <f t="shared" ref="E6:E11" si="0">TEXT(D6-C6,"[mm]")</f>
        <v>150</v>
      </c>
      <c r="I6" s="5" t="s">
        <v>6</v>
      </c>
      <c r="J6" s="7">
        <v>0.33333333333333331</v>
      </c>
      <c r="K6" s="7">
        <v>0.4375</v>
      </c>
      <c r="L6" s="2"/>
    </row>
    <row r="7" spans="2:12" ht="19.899999999999999" customHeight="1" x14ac:dyDescent="0.25">
      <c r="B7" s="5" t="s">
        <v>7</v>
      </c>
      <c r="C7" s="7">
        <v>0.35416666666666669</v>
      </c>
      <c r="D7" s="7">
        <v>0.47916666666666669</v>
      </c>
      <c r="E7" s="2" t="str">
        <f t="shared" si="0"/>
        <v>180</v>
      </c>
      <c r="I7" s="5" t="s">
        <v>7</v>
      </c>
      <c r="J7" s="7">
        <v>0.35416666666666669</v>
      </c>
      <c r="K7" s="7">
        <v>0.47916666666666669</v>
      </c>
      <c r="L7" s="2"/>
    </row>
    <row r="8" spans="2:12" ht="19.899999999999999" customHeight="1" x14ac:dyDescent="0.25">
      <c r="B8" s="5" t="s">
        <v>8</v>
      </c>
      <c r="C8" s="7">
        <v>0.375</v>
      </c>
      <c r="D8" s="7">
        <v>0.5625</v>
      </c>
      <c r="E8" s="2" t="str">
        <f t="shared" si="0"/>
        <v>270</v>
      </c>
      <c r="I8" s="5" t="s">
        <v>8</v>
      </c>
      <c r="J8" s="7">
        <v>0.375</v>
      </c>
      <c r="K8" s="7">
        <v>0.5625</v>
      </c>
      <c r="L8" s="2"/>
    </row>
    <row r="9" spans="2:12" ht="19.899999999999999" customHeight="1" x14ac:dyDescent="0.25">
      <c r="B9" s="5" t="s">
        <v>9</v>
      </c>
      <c r="C9" s="7">
        <v>0.39583333333333331</v>
      </c>
      <c r="D9" s="7">
        <v>0.5625</v>
      </c>
      <c r="E9" s="2" t="str">
        <f t="shared" si="0"/>
        <v>240</v>
      </c>
      <c r="I9" s="5" t="s">
        <v>9</v>
      </c>
      <c r="J9" s="7">
        <v>0.39583333333333331</v>
      </c>
      <c r="K9" s="7">
        <v>0.5625</v>
      </c>
      <c r="L9" s="2"/>
    </row>
    <row r="10" spans="2:12" ht="19.899999999999999" customHeight="1" x14ac:dyDescent="0.25">
      <c r="B10" s="5" t="s">
        <v>10</v>
      </c>
      <c r="C10" s="7">
        <v>0.41666666666666669</v>
      </c>
      <c r="D10" s="7">
        <v>0.64583333333333337</v>
      </c>
      <c r="E10" s="2" t="str">
        <f t="shared" si="0"/>
        <v>330</v>
      </c>
      <c r="I10" s="5" t="s">
        <v>10</v>
      </c>
      <c r="J10" s="7">
        <v>0.41666666666666669</v>
      </c>
      <c r="K10" s="7">
        <v>0.64583333333333337</v>
      </c>
      <c r="L10" s="2"/>
    </row>
    <row r="11" spans="2:12" ht="19.899999999999999" customHeight="1" x14ac:dyDescent="0.25">
      <c r="B11" s="5" t="s">
        <v>11</v>
      </c>
      <c r="C11" s="7">
        <v>0.4375</v>
      </c>
      <c r="D11" s="7">
        <v>0.6875</v>
      </c>
      <c r="E11" s="2" t="str">
        <f t="shared" si="0"/>
        <v>360</v>
      </c>
      <c r="I11" s="5" t="s">
        <v>11</v>
      </c>
      <c r="J11" s="7">
        <v>0.4375</v>
      </c>
      <c r="K11" s="7">
        <v>0.6875</v>
      </c>
      <c r="L11" s="2"/>
    </row>
    <row r="19" spans="4:4" ht="19.899999999999999" customHeight="1" x14ac:dyDescent="0.25">
      <c r="D19" s="3"/>
    </row>
  </sheetData>
  <mergeCells count="2">
    <mergeCell ref="B3:E3"/>
    <mergeCell ref="I3:L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11"/>
  <sheetViews>
    <sheetView showGridLines="0" zoomScaleNormal="100" workbookViewId="0">
      <selection activeCell="E6" sqref="E6"/>
    </sheetView>
  </sheetViews>
  <sheetFormatPr defaultRowHeight="19.899999999999999" customHeight="1" x14ac:dyDescent="0.25"/>
  <cols>
    <col min="1" max="1" width="2.5703125" customWidth="1"/>
    <col min="2" max="2" width="11.5703125" customWidth="1"/>
    <col min="3" max="3" width="14.140625" bestFit="1" customWidth="1"/>
    <col min="4" max="4" width="19" customWidth="1"/>
    <col min="5" max="5" width="19.7109375" customWidth="1"/>
    <col min="6" max="6" width="18.28515625" bestFit="1" customWidth="1"/>
    <col min="9" max="9" width="11.28515625" customWidth="1"/>
    <col min="10" max="10" width="15.28515625" customWidth="1"/>
    <col min="11" max="11" width="16" customWidth="1"/>
    <col min="12" max="12" width="16.140625" bestFit="1" customWidth="1"/>
    <col min="13" max="13" width="20.7109375" customWidth="1"/>
    <col min="14" max="14" width="13.42578125" customWidth="1"/>
    <col min="20" max="20" width="14.42578125" bestFit="1" customWidth="1"/>
  </cols>
  <sheetData>
    <row r="1" spans="2:13" ht="13.9" customHeight="1" x14ac:dyDescent="0.25"/>
    <row r="2" spans="2:13" ht="11.45" customHeight="1" thickBot="1" x14ac:dyDescent="0.3"/>
    <row r="3" spans="2:13" ht="19.899999999999999" customHeight="1" thickBot="1" x14ac:dyDescent="0.3">
      <c r="B3" s="16" t="s">
        <v>5</v>
      </c>
      <c r="C3" s="16"/>
      <c r="D3" s="16"/>
      <c r="E3" s="16"/>
      <c r="J3" s="16" t="s">
        <v>0</v>
      </c>
      <c r="K3" s="16"/>
      <c r="L3" s="16"/>
      <c r="M3" s="16"/>
    </row>
    <row r="4" spans="2:13" ht="19.899999999999999" customHeight="1" thickBot="1" x14ac:dyDescent="0.3">
      <c r="B4" s="4"/>
      <c r="C4" s="4"/>
      <c r="D4" s="4"/>
      <c r="J4" s="4"/>
      <c r="K4" s="4"/>
      <c r="L4" s="4"/>
    </row>
    <row r="5" spans="2:13" ht="19.899999999999999" customHeight="1" thickBot="1" x14ac:dyDescent="0.3">
      <c r="B5" s="1" t="s">
        <v>1</v>
      </c>
      <c r="C5" s="1" t="s">
        <v>42</v>
      </c>
      <c r="D5" s="1" t="s">
        <v>43</v>
      </c>
      <c r="E5" s="1" t="s">
        <v>44</v>
      </c>
      <c r="J5" s="1" t="s">
        <v>1</v>
      </c>
      <c r="K5" s="1" t="s">
        <v>42</v>
      </c>
      <c r="L5" s="1" t="s">
        <v>43</v>
      </c>
      <c r="M5" s="1" t="s">
        <v>44</v>
      </c>
    </row>
    <row r="6" spans="2:13" ht="19.899999999999999" customHeight="1" x14ac:dyDescent="0.25">
      <c r="B6" s="5" t="s">
        <v>6</v>
      </c>
      <c r="C6" s="7">
        <v>0.33333333333333331</v>
      </c>
      <c r="D6" s="7">
        <v>0.4375</v>
      </c>
      <c r="E6" s="2" t="str">
        <f t="shared" ref="E6:E11" si="0">TEXT(D6-C6,"[ss]")</f>
        <v>9000</v>
      </c>
      <c r="J6" s="5" t="s">
        <v>6</v>
      </c>
      <c r="K6" s="7">
        <v>0.33333333333333331</v>
      </c>
      <c r="L6" s="7">
        <v>0.4375</v>
      </c>
      <c r="M6" s="2"/>
    </row>
    <row r="7" spans="2:13" ht="19.899999999999999" customHeight="1" x14ac:dyDescent="0.25">
      <c r="B7" s="5" t="s">
        <v>7</v>
      </c>
      <c r="C7" s="7">
        <v>0.35416666666666669</v>
      </c>
      <c r="D7" s="7">
        <v>0.47916666666666669</v>
      </c>
      <c r="E7" s="2" t="str">
        <f t="shared" si="0"/>
        <v>10800</v>
      </c>
      <c r="J7" s="5" t="s">
        <v>7</v>
      </c>
      <c r="K7" s="7">
        <v>0.35416666666666669</v>
      </c>
      <c r="L7" s="7">
        <v>0.47916666666666669</v>
      </c>
      <c r="M7" s="2"/>
    </row>
    <row r="8" spans="2:13" ht="19.899999999999999" customHeight="1" x14ac:dyDescent="0.25">
      <c r="B8" s="5" t="s">
        <v>8</v>
      </c>
      <c r="C8" s="7">
        <v>0.375</v>
      </c>
      <c r="D8" s="7">
        <v>0.5625</v>
      </c>
      <c r="E8" s="2" t="str">
        <f t="shared" si="0"/>
        <v>16200</v>
      </c>
      <c r="J8" s="5" t="s">
        <v>8</v>
      </c>
      <c r="K8" s="7">
        <v>0.375</v>
      </c>
      <c r="L8" s="7">
        <v>0.5625</v>
      </c>
      <c r="M8" s="2"/>
    </row>
    <row r="9" spans="2:13" ht="19.899999999999999" customHeight="1" x14ac:dyDescent="0.25">
      <c r="B9" s="5" t="s">
        <v>9</v>
      </c>
      <c r="C9" s="7">
        <v>0.39583333333333331</v>
      </c>
      <c r="D9" s="7">
        <v>0.5625</v>
      </c>
      <c r="E9" s="2" t="str">
        <f t="shared" si="0"/>
        <v>14400</v>
      </c>
      <c r="J9" s="5" t="s">
        <v>9</v>
      </c>
      <c r="K9" s="7">
        <v>0.39583333333333331</v>
      </c>
      <c r="L9" s="7">
        <v>0.5625</v>
      </c>
      <c r="M9" s="2"/>
    </row>
    <row r="10" spans="2:13" ht="19.899999999999999" customHeight="1" x14ac:dyDescent="0.25">
      <c r="B10" s="5" t="s">
        <v>10</v>
      </c>
      <c r="C10" s="7">
        <v>0.41666666666666669</v>
      </c>
      <c r="D10" s="7">
        <v>0.64583333333333337</v>
      </c>
      <c r="E10" s="2" t="str">
        <f t="shared" si="0"/>
        <v>19800</v>
      </c>
      <c r="J10" s="5" t="s">
        <v>10</v>
      </c>
      <c r="K10" s="7">
        <v>0.41666666666666669</v>
      </c>
      <c r="L10" s="7">
        <v>0.64583333333333337</v>
      </c>
      <c r="M10" s="2"/>
    </row>
    <row r="11" spans="2:13" ht="19.899999999999999" customHeight="1" x14ac:dyDescent="0.25">
      <c r="B11" s="5" t="s">
        <v>11</v>
      </c>
      <c r="C11" s="7">
        <v>0.4375</v>
      </c>
      <c r="D11" s="7">
        <v>0.6875</v>
      </c>
      <c r="E11" s="2" t="str">
        <f t="shared" si="0"/>
        <v>21600</v>
      </c>
      <c r="J11" s="5" t="s">
        <v>11</v>
      </c>
      <c r="K11" s="7">
        <v>0.4375</v>
      </c>
      <c r="L11" s="7">
        <v>0.6875</v>
      </c>
      <c r="M11" s="2"/>
    </row>
  </sheetData>
  <mergeCells count="2">
    <mergeCell ref="B3:E3"/>
    <mergeCell ref="J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11"/>
  <sheetViews>
    <sheetView showGridLines="0" workbookViewId="0">
      <selection activeCell="K23" sqref="K23"/>
    </sheetView>
  </sheetViews>
  <sheetFormatPr defaultRowHeight="19.899999999999999" customHeight="1" x14ac:dyDescent="0.25"/>
  <cols>
    <col min="1" max="1" width="3.7109375" customWidth="1"/>
    <col min="2" max="2" width="11.140625" customWidth="1"/>
    <col min="3" max="3" width="14.42578125" customWidth="1"/>
    <col min="4" max="4" width="12.85546875" bestFit="1" customWidth="1"/>
    <col min="5" max="5" width="18.140625" customWidth="1"/>
    <col min="8" max="8" width="9.5703125" customWidth="1"/>
    <col min="9" max="9" width="15.28515625" customWidth="1"/>
    <col min="10" max="10" width="14.5703125" customWidth="1"/>
    <col min="11" max="11" width="16.140625" bestFit="1" customWidth="1"/>
    <col min="12" max="12" width="18.28515625" bestFit="1" customWidth="1"/>
    <col min="13" max="13" width="12.140625" bestFit="1" customWidth="1"/>
    <col min="19" max="19" width="14.42578125" bestFit="1" customWidth="1"/>
  </cols>
  <sheetData>
    <row r="1" spans="2:12" ht="12" customHeight="1" x14ac:dyDescent="0.25"/>
    <row r="2" spans="2:12" ht="10.9" customHeight="1" thickBot="1" x14ac:dyDescent="0.3"/>
    <row r="3" spans="2:12" ht="19.899999999999999" customHeight="1" thickBot="1" x14ac:dyDescent="0.3">
      <c r="B3" s="17" t="s">
        <v>5</v>
      </c>
      <c r="C3" s="18"/>
      <c r="D3" s="18"/>
      <c r="E3" s="19"/>
      <c r="I3" s="16" t="s">
        <v>0</v>
      </c>
      <c r="J3" s="16"/>
      <c r="K3" s="16"/>
      <c r="L3" s="16"/>
    </row>
    <row r="4" spans="2:12" ht="19.899999999999999" customHeight="1" thickBot="1" x14ac:dyDescent="0.3">
      <c r="B4" s="4"/>
      <c r="C4" s="4"/>
      <c r="I4" s="4"/>
      <c r="J4" s="4"/>
      <c r="K4" s="4"/>
    </row>
    <row r="5" spans="2:12" ht="19.899999999999999" customHeight="1" thickBot="1" x14ac:dyDescent="0.3">
      <c r="B5" s="1" t="s">
        <v>1</v>
      </c>
      <c r="C5" s="1" t="s">
        <v>42</v>
      </c>
      <c r="D5" s="1" t="s">
        <v>45</v>
      </c>
      <c r="E5" s="1" t="s">
        <v>44</v>
      </c>
      <c r="I5" s="1" t="s">
        <v>1</v>
      </c>
      <c r="J5" s="1" t="s">
        <v>42</v>
      </c>
      <c r="K5" s="1" t="s">
        <v>45</v>
      </c>
      <c r="L5" s="1" t="s">
        <v>44</v>
      </c>
    </row>
    <row r="6" spans="2:12" ht="19.899999999999999" customHeight="1" x14ac:dyDescent="0.25">
      <c r="B6" s="5" t="s">
        <v>6</v>
      </c>
      <c r="C6" s="7">
        <v>0.33333333333333331</v>
      </c>
      <c r="D6" s="7">
        <v>0.4375</v>
      </c>
      <c r="E6" s="2" t="str">
        <f t="shared" ref="E6:E11" si="0">TEXT(D6-C6,"[hh]:mm")</f>
        <v>02:30</v>
      </c>
      <c r="I6" s="5" t="s">
        <v>6</v>
      </c>
      <c r="J6" s="7">
        <v>0.33333333333333331</v>
      </c>
      <c r="K6" s="7">
        <v>0.4375</v>
      </c>
      <c r="L6" s="2"/>
    </row>
    <row r="7" spans="2:12" ht="19.899999999999999" customHeight="1" x14ac:dyDescent="0.25">
      <c r="B7" s="5" t="s">
        <v>7</v>
      </c>
      <c r="C7" s="7">
        <v>0.35416666666666669</v>
      </c>
      <c r="D7" s="7">
        <v>0.47916666666666669</v>
      </c>
      <c r="E7" s="2" t="str">
        <f t="shared" si="0"/>
        <v>03:00</v>
      </c>
      <c r="I7" s="5" t="s">
        <v>7</v>
      </c>
      <c r="J7" s="7">
        <v>0.35416666666666669</v>
      </c>
      <c r="K7" s="7">
        <v>0.47916666666666669</v>
      </c>
      <c r="L7" s="2"/>
    </row>
    <row r="8" spans="2:12" ht="19.899999999999999" customHeight="1" x14ac:dyDescent="0.25">
      <c r="B8" s="5" t="s">
        <v>8</v>
      </c>
      <c r="C8" s="7">
        <v>0.375</v>
      </c>
      <c r="D8" s="7">
        <v>0.5625</v>
      </c>
      <c r="E8" s="2" t="str">
        <f t="shared" si="0"/>
        <v>04:30</v>
      </c>
      <c r="I8" s="5" t="s">
        <v>8</v>
      </c>
      <c r="J8" s="7">
        <v>0.375</v>
      </c>
      <c r="K8" s="7">
        <v>0.5625</v>
      </c>
      <c r="L8" s="2"/>
    </row>
    <row r="9" spans="2:12" ht="19.899999999999999" customHeight="1" x14ac:dyDescent="0.25">
      <c r="B9" s="5" t="s">
        <v>9</v>
      </c>
      <c r="C9" s="7">
        <v>0.39583333333333331</v>
      </c>
      <c r="D9" s="7">
        <v>0.5625</v>
      </c>
      <c r="E9" s="2" t="str">
        <f t="shared" si="0"/>
        <v>04:00</v>
      </c>
      <c r="I9" s="5" t="s">
        <v>9</v>
      </c>
      <c r="J9" s="7">
        <v>0.39583333333333331</v>
      </c>
      <c r="K9" s="7">
        <v>0.5625</v>
      </c>
      <c r="L9" s="2"/>
    </row>
    <row r="10" spans="2:12" ht="19.899999999999999" customHeight="1" x14ac:dyDescent="0.25">
      <c r="B10" s="5" t="s">
        <v>10</v>
      </c>
      <c r="C10" s="7">
        <v>0.41666666666666669</v>
      </c>
      <c r="D10" s="7">
        <v>0.64583333333333337</v>
      </c>
      <c r="E10" s="2" t="str">
        <f t="shared" si="0"/>
        <v>05:30</v>
      </c>
      <c r="I10" s="5" t="s">
        <v>10</v>
      </c>
      <c r="J10" s="7">
        <v>0.41666666666666669</v>
      </c>
      <c r="K10" s="7">
        <v>0.64583333333333337</v>
      </c>
      <c r="L10" s="2"/>
    </row>
    <row r="11" spans="2:12" ht="19.899999999999999" customHeight="1" x14ac:dyDescent="0.25">
      <c r="B11" s="5" t="s">
        <v>11</v>
      </c>
      <c r="C11" s="7">
        <v>0.4375</v>
      </c>
      <c r="D11" s="7">
        <v>0.6875</v>
      </c>
      <c r="E11" s="2" t="str">
        <f t="shared" si="0"/>
        <v>06:00</v>
      </c>
      <c r="I11" s="5" t="s">
        <v>11</v>
      </c>
      <c r="J11" s="7">
        <v>0.4375</v>
      </c>
      <c r="K11" s="7">
        <v>0.6875</v>
      </c>
      <c r="L11" s="2"/>
    </row>
  </sheetData>
  <mergeCells count="2">
    <mergeCell ref="B3:E3"/>
    <mergeCell ref="I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12"/>
  <sheetViews>
    <sheetView showGridLines="0" zoomScaleNormal="100" workbookViewId="0">
      <selection activeCell="G16" sqref="G16"/>
    </sheetView>
  </sheetViews>
  <sheetFormatPr defaultRowHeight="19.899999999999999" customHeight="1" x14ac:dyDescent="0.25"/>
  <cols>
    <col min="1" max="1" width="5" customWidth="1"/>
    <col min="2" max="2" width="10.28515625" customWidth="1"/>
    <col min="3" max="3" width="14.140625" bestFit="1" customWidth="1"/>
    <col min="4" max="4" width="12.85546875" bestFit="1" customWidth="1"/>
    <col min="5" max="5" width="18.28515625" bestFit="1" customWidth="1"/>
    <col min="6" max="6" width="10" customWidth="1"/>
    <col min="7" max="7" width="12.7109375" customWidth="1"/>
    <col min="8" max="8" width="15.140625" customWidth="1"/>
    <col min="9" max="9" width="15.28515625" customWidth="1"/>
    <col min="10" max="10" width="14.140625" bestFit="1" customWidth="1"/>
    <col min="11" max="11" width="16.140625" bestFit="1" customWidth="1"/>
    <col min="12" max="12" width="18.28515625" bestFit="1" customWidth="1"/>
    <col min="13" max="13" width="12.140625" bestFit="1" customWidth="1"/>
    <col min="19" max="19" width="14.42578125" bestFit="1" customWidth="1"/>
  </cols>
  <sheetData>
    <row r="1" spans="2:12" ht="13.15" customHeight="1" x14ac:dyDescent="0.25"/>
    <row r="2" spans="2:12" ht="13.9" customHeight="1" thickBot="1" x14ac:dyDescent="0.3"/>
    <row r="3" spans="2:12" ht="19.899999999999999" customHeight="1" thickBot="1" x14ac:dyDescent="0.3">
      <c r="B3" s="17" t="s">
        <v>5</v>
      </c>
      <c r="C3" s="18"/>
      <c r="D3" s="18"/>
      <c r="E3" s="19"/>
    </row>
    <row r="4" spans="2:12" ht="19.899999999999999" customHeight="1" thickBot="1" x14ac:dyDescent="0.3">
      <c r="B4" s="4"/>
      <c r="C4" s="4"/>
      <c r="I4" s="16" t="s">
        <v>0</v>
      </c>
      <c r="J4" s="16"/>
      <c r="K4" s="16"/>
      <c r="L4" s="16"/>
    </row>
    <row r="5" spans="2:12" ht="19.899999999999999" customHeight="1" thickBot="1" x14ac:dyDescent="0.3">
      <c r="B5" s="1" t="s">
        <v>1</v>
      </c>
      <c r="C5" s="1" t="s">
        <v>42</v>
      </c>
      <c r="D5" s="1" t="s">
        <v>45</v>
      </c>
      <c r="E5" s="1" t="s">
        <v>44</v>
      </c>
      <c r="I5" s="4"/>
      <c r="J5" s="4"/>
      <c r="K5" s="4"/>
    </row>
    <row r="6" spans="2:12" ht="19.899999999999999" customHeight="1" thickBot="1" x14ac:dyDescent="0.3">
      <c r="B6" s="5" t="s">
        <v>6</v>
      </c>
      <c r="C6" s="7">
        <v>0.33333333333333331</v>
      </c>
      <c r="D6" s="7">
        <v>0.4375</v>
      </c>
      <c r="E6" s="2" t="str">
        <f t="shared" ref="E6:E11" si="0">TEXT(D6-C6,"[hh]:mm:ss")</f>
        <v>02:30:00</v>
      </c>
      <c r="I6" s="1" t="s">
        <v>1</v>
      </c>
      <c r="J6" s="1" t="s">
        <v>42</v>
      </c>
      <c r="K6" s="1" t="s">
        <v>45</v>
      </c>
      <c r="L6" s="1" t="s">
        <v>44</v>
      </c>
    </row>
    <row r="7" spans="2:12" ht="19.899999999999999" customHeight="1" x14ac:dyDescent="0.25">
      <c r="B7" s="5" t="s">
        <v>7</v>
      </c>
      <c r="C7" s="7">
        <v>0.35416666666666669</v>
      </c>
      <c r="D7" s="7">
        <v>0.47916666666666669</v>
      </c>
      <c r="E7" s="2" t="str">
        <f t="shared" si="0"/>
        <v>03:00:00</v>
      </c>
      <c r="I7" s="5" t="s">
        <v>6</v>
      </c>
      <c r="J7" s="7">
        <v>0.33333333333333331</v>
      </c>
      <c r="K7" s="7">
        <v>0.4375</v>
      </c>
      <c r="L7" s="2" t="str">
        <f t="shared" ref="L7:L12" si="1">TEXT(K7-J7,"[hh]:mm:ss")</f>
        <v>02:30:00</v>
      </c>
    </row>
    <row r="8" spans="2:12" ht="19.899999999999999" customHeight="1" x14ac:dyDescent="0.25">
      <c r="B8" s="5" t="s">
        <v>8</v>
      </c>
      <c r="C8" s="7">
        <v>0.375</v>
      </c>
      <c r="D8" s="7">
        <v>0.5625</v>
      </c>
      <c r="E8" s="2" t="str">
        <f t="shared" si="0"/>
        <v>04:30:00</v>
      </c>
      <c r="I8" s="5" t="s">
        <v>7</v>
      </c>
      <c r="J8" s="7">
        <v>0.35416666666666669</v>
      </c>
      <c r="K8" s="7">
        <v>0.47916666666666669</v>
      </c>
      <c r="L8" s="2" t="str">
        <f t="shared" si="1"/>
        <v>03:00:00</v>
      </c>
    </row>
    <row r="9" spans="2:12" ht="19.899999999999999" customHeight="1" x14ac:dyDescent="0.25">
      <c r="B9" s="5" t="s">
        <v>9</v>
      </c>
      <c r="C9" s="7">
        <v>0.39583333333333331</v>
      </c>
      <c r="D9" s="7">
        <v>0.5625</v>
      </c>
      <c r="E9" s="2" t="str">
        <f t="shared" si="0"/>
        <v>04:00:00</v>
      </c>
      <c r="I9" s="5" t="s">
        <v>8</v>
      </c>
      <c r="J9" s="7">
        <v>0.375</v>
      </c>
      <c r="K9" s="7">
        <v>0.5625</v>
      </c>
      <c r="L9" s="2" t="str">
        <f t="shared" si="1"/>
        <v>04:30:00</v>
      </c>
    </row>
    <row r="10" spans="2:12" ht="19.899999999999999" customHeight="1" x14ac:dyDescent="0.25">
      <c r="B10" s="5" t="s">
        <v>10</v>
      </c>
      <c r="C10" s="7">
        <v>0.41666666666666669</v>
      </c>
      <c r="D10" s="7">
        <v>0.64583333333333337</v>
      </c>
      <c r="E10" s="2" t="str">
        <f t="shared" si="0"/>
        <v>05:30:00</v>
      </c>
      <c r="I10" s="5" t="s">
        <v>9</v>
      </c>
      <c r="J10" s="7">
        <v>0.39583333333333331</v>
      </c>
      <c r="K10" s="7">
        <v>0.5625</v>
      </c>
      <c r="L10" s="2" t="str">
        <f t="shared" si="1"/>
        <v>04:00:00</v>
      </c>
    </row>
    <row r="11" spans="2:12" ht="19.899999999999999" customHeight="1" x14ac:dyDescent="0.25">
      <c r="B11" s="5" t="s">
        <v>11</v>
      </c>
      <c r="C11" s="7">
        <v>0.4375</v>
      </c>
      <c r="D11" s="7">
        <v>0.6875</v>
      </c>
      <c r="E11" s="2" t="str">
        <f t="shared" si="0"/>
        <v>06:00:00</v>
      </c>
      <c r="I11" s="5" t="s">
        <v>10</v>
      </c>
      <c r="J11" s="7">
        <v>0.41666666666666669</v>
      </c>
      <c r="K11" s="7">
        <v>0.64583333333333337</v>
      </c>
      <c r="L11" s="2" t="str">
        <f t="shared" si="1"/>
        <v>05:30:00</v>
      </c>
    </row>
    <row r="12" spans="2:12" ht="19.899999999999999" customHeight="1" x14ac:dyDescent="0.25">
      <c r="I12" s="5" t="s">
        <v>11</v>
      </c>
      <c r="J12" s="7">
        <v>0.4375</v>
      </c>
      <c r="K12" s="7">
        <v>0.6875</v>
      </c>
      <c r="L12" s="2" t="str">
        <f t="shared" si="1"/>
        <v>06:00:00</v>
      </c>
    </row>
  </sheetData>
  <mergeCells count="2">
    <mergeCell ref="B3:E3"/>
    <mergeCell ref="I4:L4"/>
  </mergeCells>
  <phoneticPr fontId="5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3EE52-CCEC-49B9-AF4F-58C07A488845}">
  <dimension ref="B1:K11"/>
  <sheetViews>
    <sheetView showGridLines="0" workbookViewId="0">
      <selection activeCell="H25" sqref="H25"/>
    </sheetView>
  </sheetViews>
  <sheetFormatPr defaultRowHeight="19.899999999999999" customHeight="1" x14ac:dyDescent="0.25"/>
  <cols>
    <col min="1" max="1" width="5.7109375" customWidth="1"/>
    <col min="2" max="2" width="11.140625" customWidth="1"/>
    <col min="3" max="3" width="14.42578125" customWidth="1"/>
    <col min="4" max="4" width="14.5703125" customWidth="1"/>
    <col min="5" max="5" width="18.7109375" customWidth="1"/>
    <col min="8" max="8" width="11.28515625" customWidth="1"/>
    <col min="9" max="9" width="15" customWidth="1"/>
    <col min="10" max="10" width="16.140625" bestFit="1" customWidth="1"/>
    <col min="11" max="11" width="18.28515625" bestFit="1" customWidth="1"/>
    <col min="12" max="12" width="12.140625" bestFit="1" customWidth="1"/>
    <col min="13" max="13" width="9.85546875" customWidth="1"/>
    <col min="19" max="19" width="14.42578125" bestFit="1" customWidth="1"/>
  </cols>
  <sheetData>
    <row r="1" spans="2:11" ht="13.15" customHeight="1" x14ac:dyDescent="0.25"/>
    <row r="2" spans="2:11" ht="8.4499999999999993" customHeight="1" thickBot="1" x14ac:dyDescent="0.3"/>
    <row r="3" spans="2:11" ht="19.899999999999999" customHeight="1" thickBot="1" x14ac:dyDescent="0.3">
      <c r="B3" s="16" t="s">
        <v>5</v>
      </c>
      <c r="C3" s="16"/>
      <c r="D3" s="16"/>
      <c r="E3" s="16"/>
      <c r="H3" s="16" t="s">
        <v>0</v>
      </c>
      <c r="I3" s="16"/>
      <c r="J3" s="16"/>
      <c r="K3" s="16"/>
    </row>
    <row r="4" spans="2:11" ht="19.899999999999999" customHeight="1" thickBot="1" x14ac:dyDescent="0.3">
      <c r="B4" s="4"/>
      <c r="C4" s="4"/>
      <c r="H4" s="4"/>
      <c r="I4" s="4"/>
      <c r="J4" s="4"/>
    </row>
    <row r="5" spans="2:11" ht="19.899999999999999" customHeight="1" thickBot="1" x14ac:dyDescent="0.3">
      <c r="B5" s="1" t="s">
        <v>1</v>
      </c>
      <c r="C5" s="1" t="s">
        <v>42</v>
      </c>
      <c r="D5" s="1" t="s">
        <v>45</v>
      </c>
      <c r="E5" s="1" t="s">
        <v>44</v>
      </c>
      <c r="H5" s="1" t="s">
        <v>1</v>
      </c>
      <c r="I5" s="1" t="s">
        <v>42</v>
      </c>
      <c r="J5" s="1" t="s">
        <v>45</v>
      </c>
      <c r="K5" s="1" t="s">
        <v>44</v>
      </c>
    </row>
    <row r="6" spans="2:11" ht="19.899999999999999" customHeight="1" x14ac:dyDescent="0.25">
      <c r="B6" s="5" t="s">
        <v>6</v>
      </c>
      <c r="C6" s="7">
        <v>0.33333333333333331</v>
      </c>
      <c r="D6" s="7">
        <v>0.4375</v>
      </c>
      <c r="E6" s="6">
        <f t="shared" ref="E6:E11" si="0">MOD(D6-C6,1)*24</f>
        <v>2.5000000000000004</v>
      </c>
      <c r="H6" s="5" t="s">
        <v>6</v>
      </c>
      <c r="I6" s="7">
        <v>0.33333333333333331</v>
      </c>
      <c r="J6" s="7">
        <v>0.4375</v>
      </c>
      <c r="K6" s="6">
        <f t="shared" ref="K6:K11" si="1">MOD(J6-I6,1)*24</f>
        <v>2.5000000000000004</v>
      </c>
    </row>
    <row r="7" spans="2:11" ht="19.899999999999999" customHeight="1" x14ac:dyDescent="0.25">
      <c r="B7" s="5" t="s">
        <v>7</v>
      </c>
      <c r="C7" s="7">
        <v>0.35416666666666669</v>
      </c>
      <c r="D7" s="7">
        <v>0.47916666666666669</v>
      </c>
      <c r="E7" s="6">
        <f t="shared" si="0"/>
        <v>3</v>
      </c>
      <c r="H7" s="5" t="s">
        <v>7</v>
      </c>
      <c r="I7" s="7">
        <v>0.35416666666666669</v>
      </c>
      <c r="J7" s="7">
        <v>0.47916666666666669</v>
      </c>
      <c r="K7" s="6">
        <f t="shared" si="1"/>
        <v>3</v>
      </c>
    </row>
    <row r="8" spans="2:11" ht="19.899999999999999" customHeight="1" x14ac:dyDescent="0.25">
      <c r="B8" s="5" t="s">
        <v>8</v>
      </c>
      <c r="C8" s="7">
        <v>0.375</v>
      </c>
      <c r="D8" s="7">
        <v>0.5625</v>
      </c>
      <c r="E8" s="6">
        <f t="shared" si="0"/>
        <v>4.5</v>
      </c>
      <c r="H8" s="5" t="s">
        <v>8</v>
      </c>
      <c r="I8" s="7">
        <v>0.375</v>
      </c>
      <c r="J8" s="7">
        <v>0.5625</v>
      </c>
      <c r="K8" s="6">
        <f t="shared" si="1"/>
        <v>4.5</v>
      </c>
    </row>
    <row r="9" spans="2:11" ht="19.899999999999999" customHeight="1" x14ac:dyDescent="0.25">
      <c r="B9" s="5" t="s">
        <v>9</v>
      </c>
      <c r="C9" s="7">
        <v>0.39583333333333331</v>
      </c>
      <c r="D9" s="7">
        <v>0.5625</v>
      </c>
      <c r="E9" s="6">
        <f t="shared" si="0"/>
        <v>4</v>
      </c>
      <c r="H9" s="5" t="s">
        <v>9</v>
      </c>
      <c r="I9" s="7">
        <v>0.39583333333333331</v>
      </c>
      <c r="J9" s="7">
        <v>0.5625</v>
      </c>
      <c r="K9" s="6">
        <f t="shared" si="1"/>
        <v>4</v>
      </c>
    </row>
    <row r="10" spans="2:11" ht="19.899999999999999" customHeight="1" x14ac:dyDescent="0.25">
      <c r="B10" s="5" t="s">
        <v>10</v>
      </c>
      <c r="C10" s="7">
        <v>0.41666666666666669</v>
      </c>
      <c r="D10" s="7">
        <v>0.64583333333333337</v>
      </c>
      <c r="E10" s="6">
        <f t="shared" si="0"/>
        <v>5.5</v>
      </c>
      <c r="H10" s="5" t="s">
        <v>10</v>
      </c>
      <c r="I10" s="7">
        <v>0.41666666666666669</v>
      </c>
      <c r="J10" s="7">
        <v>0.64583333333333337</v>
      </c>
      <c r="K10" s="6">
        <f t="shared" si="1"/>
        <v>5.5</v>
      </c>
    </row>
    <row r="11" spans="2:11" ht="19.899999999999999" customHeight="1" x14ac:dyDescent="0.25">
      <c r="B11" s="5" t="s">
        <v>11</v>
      </c>
      <c r="C11" s="7">
        <v>0.4375</v>
      </c>
      <c r="D11" s="7">
        <v>0.6875</v>
      </c>
      <c r="E11" s="6">
        <f t="shared" si="0"/>
        <v>6</v>
      </c>
      <c r="H11" s="5" t="s">
        <v>11</v>
      </c>
      <c r="I11" s="7">
        <v>0.4375</v>
      </c>
      <c r="J11" s="7">
        <v>0.6875</v>
      </c>
      <c r="K11" s="6">
        <f t="shared" si="1"/>
        <v>6</v>
      </c>
    </row>
  </sheetData>
  <mergeCells count="2">
    <mergeCell ref="B3:E3"/>
    <mergeCell ref="H3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A7DC2-43AC-4395-9F5E-ACFCD9A46154}">
  <dimension ref="B1:N11"/>
  <sheetViews>
    <sheetView showGridLines="0" workbookViewId="0">
      <selection activeCell="M24" sqref="M24"/>
    </sheetView>
  </sheetViews>
  <sheetFormatPr defaultRowHeight="19.899999999999999" customHeight="1" x14ac:dyDescent="0.25"/>
  <cols>
    <col min="1" max="1" width="5.7109375" customWidth="1"/>
    <col min="2" max="2" width="11.140625" customWidth="1"/>
    <col min="3" max="3" width="14.140625" bestFit="1" customWidth="1"/>
    <col min="4" max="4" width="16.140625" bestFit="1" customWidth="1"/>
    <col min="5" max="5" width="12.28515625" customWidth="1"/>
    <col min="6" max="6" width="18.140625" bestFit="1" customWidth="1"/>
    <col min="7" max="7" width="12.140625" bestFit="1" customWidth="1"/>
    <col min="10" max="10" width="11.28515625" customWidth="1"/>
    <col min="11" max="11" width="15" customWidth="1"/>
    <col min="12" max="12" width="12.7109375" bestFit="1" customWidth="1"/>
    <col min="13" max="13" width="11.140625" bestFit="1" customWidth="1"/>
    <col min="14" max="14" width="18.140625" bestFit="1" customWidth="1"/>
    <col min="15" max="15" width="9.85546875" customWidth="1"/>
    <col min="21" max="21" width="14.42578125" bestFit="1" customWidth="1"/>
  </cols>
  <sheetData>
    <row r="1" spans="2:14" ht="13.15" customHeight="1" x14ac:dyDescent="0.25"/>
    <row r="2" spans="2:14" ht="8.4499999999999993" customHeight="1" thickBot="1" x14ac:dyDescent="0.3"/>
    <row r="3" spans="2:14" ht="19.899999999999999" customHeight="1" thickBot="1" x14ac:dyDescent="0.3">
      <c r="B3" s="16" t="s">
        <v>5</v>
      </c>
      <c r="C3" s="16"/>
      <c r="D3" s="16"/>
      <c r="E3" s="16"/>
      <c r="F3" s="16"/>
      <c r="J3" s="16" t="s">
        <v>0</v>
      </c>
      <c r="K3" s="16"/>
      <c r="L3" s="16"/>
      <c r="M3" s="16"/>
      <c r="N3" s="16"/>
    </row>
    <row r="4" spans="2:14" ht="19.899999999999999" customHeight="1" thickBot="1" x14ac:dyDescent="0.3">
      <c r="B4" s="4"/>
      <c r="C4" s="4"/>
      <c r="J4" s="4"/>
      <c r="K4" s="4"/>
    </row>
    <row r="5" spans="2:14" ht="19.899999999999999" customHeight="1" thickBot="1" x14ac:dyDescent="0.3">
      <c r="B5" s="1" t="s">
        <v>1</v>
      </c>
      <c r="C5" s="1" t="s">
        <v>47</v>
      </c>
      <c r="D5" s="1" t="s">
        <v>48</v>
      </c>
      <c r="E5" s="1" t="s">
        <v>12</v>
      </c>
      <c r="F5" s="1" t="s">
        <v>46</v>
      </c>
      <c r="J5" s="1" t="s">
        <v>1</v>
      </c>
      <c r="K5" s="1" t="s">
        <v>47</v>
      </c>
      <c r="L5" s="1" t="s">
        <v>48</v>
      </c>
      <c r="M5" s="1" t="s">
        <v>12</v>
      </c>
      <c r="N5" s="1" t="s">
        <v>46</v>
      </c>
    </row>
    <row r="6" spans="2:14" ht="19.899999999999999" customHeight="1" x14ac:dyDescent="0.25">
      <c r="B6" s="5" t="s">
        <v>6</v>
      </c>
      <c r="C6" s="8">
        <v>44197.333333333336</v>
      </c>
      <c r="D6" s="8">
        <v>44206.333333333336</v>
      </c>
      <c r="E6" s="6">
        <f>_xlfn.DAYS(D6,C6)</f>
        <v>9</v>
      </c>
      <c r="F6" s="6">
        <f>NETWORKDAYS(C6,D6)</f>
        <v>6</v>
      </c>
      <c r="J6" s="5" t="s">
        <v>6</v>
      </c>
      <c r="K6" s="8">
        <v>44197.333333333336</v>
      </c>
      <c r="L6" s="8">
        <v>44206.333333333336</v>
      </c>
      <c r="M6" s="6">
        <f>_xlfn.DAYS(L6,K6)</f>
        <v>9</v>
      </c>
      <c r="N6" s="6"/>
    </row>
    <row r="7" spans="2:14" ht="19.899999999999999" customHeight="1" x14ac:dyDescent="0.25">
      <c r="B7" s="5" t="s">
        <v>7</v>
      </c>
      <c r="C7" s="8">
        <v>44198</v>
      </c>
      <c r="D7" s="8">
        <v>44238</v>
      </c>
      <c r="E7" s="6">
        <f t="shared" ref="E7:E11" si="0">_xlfn.DAYS(D7,C7)</f>
        <v>40</v>
      </c>
      <c r="F7" s="6">
        <f t="shared" ref="F7:F11" si="1">NETWORKDAYS(C7,D7)</f>
        <v>29</v>
      </c>
      <c r="J7" s="5" t="s">
        <v>7</v>
      </c>
      <c r="K7" s="8">
        <v>44198</v>
      </c>
      <c r="L7" s="8">
        <v>44238</v>
      </c>
      <c r="M7" s="6">
        <f t="shared" ref="M7:M11" si="2">_xlfn.DAYS(L7,K7)</f>
        <v>40</v>
      </c>
      <c r="N7" s="6"/>
    </row>
    <row r="8" spans="2:14" ht="19.899999999999999" customHeight="1" x14ac:dyDescent="0.25">
      <c r="B8" s="5" t="s">
        <v>8</v>
      </c>
      <c r="C8" s="8">
        <v>44199</v>
      </c>
      <c r="D8" s="8">
        <v>44267</v>
      </c>
      <c r="E8" s="6">
        <f t="shared" si="0"/>
        <v>68</v>
      </c>
      <c r="F8" s="6">
        <f t="shared" si="1"/>
        <v>50</v>
      </c>
      <c r="J8" s="5" t="s">
        <v>8</v>
      </c>
      <c r="K8" s="8">
        <v>44199</v>
      </c>
      <c r="L8" s="8">
        <v>44267</v>
      </c>
      <c r="M8" s="6">
        <f t="shared" si="2"/>
        <v>68</v>
      </c>
      <c r="N8" s="6"/>
    </row>
    <row r="9" spans="2:14" ht="19.899999999999999" customHeight="1" x14ac:dyDescent="0.25">
      <c r="B9" s="5" t="s">
        <v>9</v>
      </c>
      <c r="C9" s="8">
        <v>44200</v>
      </c>
      <c r="D9" s="8">
        <v>44299</v>
      </c>
      <c r="E9" s="6">
        <f t="shared" si="0"/>
        <v>99</v>
      </c>
      <c r="F9" s="6">
        <f t="shared" si="1"/>
        <v>72</v>
      </c>
      <c r="J9" s="5" t="s">
        <v>9</v>
      </c>
      <c r="K9" s="8">
        <v>44200</v>
      </c>
      <c r="L9" s="8">
        <v>44299</v>
      </c>
      <c r="M9" s="6">
        <f t="shared" si="2"/>
        <v>99</v>
      </c>
      <c r="N9" s="6"/>
    </row>
    <row r="10" spans="2:14" ht="19.899999999999999" customHeight="1" x14ac:dyDescent="0.25">
      <c r="B10" s="5" t="s">
        <v>10</v>
      </c>
      <c r="C10" s="8">
        <v>44201</v>
      </c>
      <c r="D10" s="8">
        <v>44330</v>
      </c>
      <c r="E10" s="6">
        <f t="shared" si="0"/>
        <v>129</v>
      </c>
      <c r="F10" s="6">
        <f t="shared" si="1"/>
        <v>94</v>
      </c>
      <c r="J10" s="5" t="s">
        <v>10</v>
      </c>
      <c r="K10" s="8">
        <v>44201</v>
      </c>
      <c r="L10" s="8">
        <v>44330</v>
      </c>
      <c r="M10" s="6">
        <f t="shared" si="2"/>
        <v>129</v>
      </c>
      <c r="N10" s="6"/>
    </row>
    <row r="11" spans="2:14" ht="19.899999999999999" customHeight="1" x14ac:dyDescent="0.25">
      <c r="B11" s="5" t="s">
        <v>11</v>
      </c>
      <c r="C11" s="8">
        <v>44202</v>
      </c>
      <c r="D11" s="8">
        <v>44362</v>
      </c>
      <c r="E11" s="6">
        <f t="shared" si="0"/>
        <v>160</v>
      </c>
      <c r="F11" s="6">
        <f t="shared" si="1"/>
        <v>115</v>
      </c>
      <c r="J11" s="5" t="s">
        <v>11</v>
      </c>
      <c r="K11" s="8">
        <v>44202</v>
      </c>
      <c r="L11" s="8">
        <v>44362</v>
      </c>
      <c r="M11" s="6">
        <f t="shared" si="2"/>
        <v>160</v>
      </c>
      <c r="N11" s="6"/>
    </row>
  </sheetData>
  <mergeCells count="2">
    <mergeCell ref="B3:F3"/>
    <mergeCell ref="J3:N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D W W O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A N Z Y 5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W W O V S i K R 7 g O A A A A E Q A A A B M A H A B G b 3 J t d W x h c y 9 T Z W N 0 a W 9 u M S 5 t I K I Y A C i g F A A A A A A A A A A A A A A A A A A A A A A A A A A A A C t O T S 7 J z M 9 T C I b Q h t Y A U E s B A i 0 A F A A C A A g A D W W O V a F C A Y G j A A A A 9 g A A A B I A A A A A A A A A A A A A A A A A A A A A A E N v b m Z p Z y 9 Q Y W N r Y W d l L n h t b F B L A Q I t A B Q A A g A I A A 1 l j l U P y u m r p A A A A O k A A A A T A A A A A A A A A A A A A A A A A O 8 A A A B b Q 2 9 u d G V u d F 9 U e X B l c 1 0 u e G 1 s U E s B A i 0 A F A A C A A g A D W W O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Q p d v P u P u 1 H v z l J 0 F g f r L Q A A A A A A g A A A A A A E G Y A A A A B A A A g A A A A u o / W f 7 i n A a F h s 2 P J L L M r i N l w j A P l v Y 7 M J V 9 0 y E S o n f 0 A A A A A D o A A A A A C A A A g A A A A m S I Z W c J d B J 1 d m b O H 5 u Y l x q Y G d j s f M Z q t L n O P V E U 9 9 e h Q A A A A I U E 8 M C M r V u v z c b P E / G 2 E h M 0 o O e g W t Y z Y Q q U 4 u o Q O I e 2 s r A Q s X c x n 6 q a x C E A W k o O 3 r z b Y O v b T 8 p J 0 y q c q Y F M X 7 f m b O 4 X 4 L G 0 O 9 x g x s F 8 c 9 f B A A A A A V s o 4 M h A Q c P b 7 z Q F F v P m z 9 w + H 0 W w 6 y 3 b I a e X d G g T D h q c V H e i K Q l W P e h 1 z U M / 8 p 4 2 W J G K I G w H T g 3 8 E 3 A L J y 9 y z / g = = < / D a t a M a s h u p > 
</file>

<file path=customXml/itemProps1.xml><?xml version="1.0" encoding="utf-8"?>
<ds:datastoreItem xmlns:ds="http://schemas.openxmlformats.org/officeDocument/2006/customXml" ds:itemID="{E3B88996-232E-465C-B4CE-F31AA8128F2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Overview</vt:lpstr>
      <vt:lpstr>Datasheet</vt:lpstr>
      <vt:lpstr>Text(hour)</vt:lpstr>
      <vt:lpstr>Text(min)</vt:lpstr>
      <vt:lpstr>Text(sec)</vt:lpstr>
      <vt:lpstr>Text(hour,min)</vt:lpstr>
      <vt:lpstr>Text(hour,min,sec)</vt:lpstr>
      <vt:lpstr>MOD function</vt:lpstr>
      <vt:lpstr>Networkdays (days)</vt:lpstr>
      <vt:lpstr>Networkdays (hour) </vt:lpstr>
      <vt:lpstr>Days360 function</vt:lpstr>
      <vt:lpstr>networkdays(holiday)</vt:lpstr>
      <vt:lpstr>Average</vt:lpstr>
      <vt:lpstr>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Ahad</cp:lastModifiedBy>
  <dcterms:created xsi:type="dcterms:W3CDTF">2022-12-10T04:40:59Z</dcterms:created>
  <dcterms:modified xsi:type="dcterms:W3CDTF">2023-02-06T06:14:15Z</dcterms:modified>
</cp:coreProperties>
</file>